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y_PC\Downloads\"/>
    </mc:Choice>
  </mc:AlternateContent>
  <xr:revisionPtr revIDLastSave="0" documentId="8_{FBE67F8B-2AE2-4D0E-9060-2D6022C5C5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e toan truong - v2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JqjTScwEiKPX2qulQuNp6E4s3pA=="/>
    </ext>
  </extLst>
</workbook>
</file>

<file path=xl/calcChain.xml><?xml version="1.0" encoding="utf-8"?>
<calcChain xmlns="http://schemas.openxmlformats.org/spreadsheetml/2006/main">
  <c r="J25" i="2" l="1"/>
  <c r="K25" i="2" s="1"/>
  <c r="H25" i="2"/>
  <c r="J24" i="2"/>
  <c r="H21" i="2"/>
  <c r="J20" i="2"/>
  <c r="J19" i="2"/>
  <c r="J18" i="2"/>
  <c r="J21" i="2" s="1"/>
  <c r="K21" i="2" s="1"/>
  <c r="H15" i="2"/>
  <c r="J14" i="2"/>
  <c r="J13" i="2"/>
  <c r="J12" i="2"/>
  <c r="J11" i="2"/>
  <c r="J10" i="2"/>
  <c r="J9" i="2"/>
  <c r="J8" i="2"/>
  <c r="J7" i="2"/>
  <c r="J15" i="2" s="1"/>
  <c r="K15" i="2" s="1"/>
  <c r="K27" i="2" s="1"/>
  <c r="K4" i="2"/>
  <c r="J4" i="2"/>
  <c r="I4" i="2"/>
  <c r="H4" i="2"/>
  <c r="G4" i="2"/>
  <c r="F4" i="2"/>
  <c r="E4" i="2"/>
  <c r="D4" i="2"/>
  <c r="C4" i="2"/>
  <c r="B4" i="2"/>
  <c r="A4" i="2"/>
  <c r="G4" i="1"/>
  <c r="B4" i="1"/>
  <c r="A4" i="1"/>
</calcChain>
</file>

<file path=xl/sharedStrings.xml><?xml version="1.0" encoding="utf-8"?>
<sst xmlns="http://schemas.openxmlformats.org/spreadsheetml/2006/main" count="128" uniqueCount="72">
  <si>
    <t>Biểu đánh giá kết quả công việc cá nhân</t>
  </si>
  <si>
    <t>Kỳ:</t>
  </si>
  <si>
    <t xml:space="preserve">Họ tên:  </t>
  </si>
  <si>
    <t>A.</t>
  </si>
  <si>
    <t xml:space="preserve">Thước đo </t>
  </si>
  <si>
    <t xml:space="preserve">Điểm chuẩn </t>
  </si>
  <si>
    <t>Hướng dẫn</t>
  </si>
  <si>
    <t xml:space="preserve">Ghi chú kết quả </t>
  </si>
  <si>
    <t>Giảm chi phí tồn kho</t>
  </si>
  <si>
    <t>Giá trị tồn kho bình quân trên doanh thu/tháng</t>
  </si>
  <si>
    <t>- &lt;150%: cộng 10 điểm 
- &gt; 150%: trừ 5đ
- &gt; 160%: trừ 10đ
- &gt; 170%: trừ 15đ"</t>
  </si>
  <si>
    <t>Giảm chi phí mua hàng</t>
  </si>
  <si>
    <t>Giá trị chi phí mua hàng trên doanh thu/tháng</t>
  </si>
  <si>
    <t>- &lt;97%: cộng 10 điểm 
- &gt; 100%: trừ 5đ
- &gt; 110%: trừ 10đ
- &gt; 120%: trừ 15đ"</t>
  </si>
  <si>
    <t>Nâng cao năng lực quản lý của phòng</t>
  </si>
  <si>
    <t>- Không tổ chức đào tạo: -2đ</t>
  </si>
  <si>
    <t>Xây dựng chuẩn năng lực của phòng</t>
  </si>
  <si>
    <t>Số bản chuẩn năng lực của phòng</t>
  </si>
  <si>
    <t xml:space="preserve">- đạt 6 người: ok 
&lt; 6 người: - 2đ  </t>
  </si>
  <si>
    <t>Hoàn thành các báo cáo tài chính, Chính xác và đúng hạn (98%)</t>
  </si>
  <si>
    <t xml:space="preserve">Tỉ lệ chính xác &amp; đúng hạn </t>
  </si>
  <si>
    <t>- đạt 98%: thưởng 2 đ
- đạt trên 90%: ok 
- đạt dưới 90%: trừ 2 đ</t>
  </si>
  <si>
    <t>Chi tiêu dòng tiền</t>
  </si>
  <si>
    <t xml:space="preserve">Vượt mục tiêu = ok , 
Đạt 90-100% mục tiêu = trừ 1đ, 
Đạt 60 - 90% mục tiêu = trừ 2đ, 
Đạt 40-60% mục tiêu = trừ 3đ </t>
  </si>
  <si>
    <t>Độ chính xác trong dự báo ngân sách</t>
  </si>
  <si>
    <t>Mục tiêu đào tạo nhân sự</t>
  </si>
  <si>
    <t xml:space="preserve">Số ngày đào tạo </t>
  </si>
  <si>
    <t xml:space="preserve">- đạt 10 ngày: ok 
&lt; 6 người: - 2đ  </t>
  </si>
  <si>
    <t>Kết quả kỳ vọng (mục tiêu cá nhân)</t>
  </si>
  <si>
    <t>B</t>
  </si>
  <si>
    <t>Các công việc thường xuyên theo MTCV &amp; tinh thần thái độ</t>
  </si>
  <si>
    <t>Kiểm soát số liệu trên hệ thống ERP kịp thời, chính xác</t>
  </si>
  <si>
    <t>Vượt mục tiêu = ok , 
Đạt 90-100% mục tiêu = trừ 2đ, 
Đạt 60 - 90% mục tiêu = trừ 4đ, 
Đạt 40-60% mục tiêu = trừ 6đ
Đạt dưới 40% mục tiêu = trừ 8đ
Không đạt mục tiêu = trừ 10đ</t>
  </si>
  <si>
    <t>Hạch định chiến lược về tài chính, cân đối dòng tiền</t>
  </si>
  <si>
    <t>Tinh thần chia sẻ công việc, sẵn sàng hỗ trợ đồng nghiệp</t>
  </si>
  <si>
    <t>Các công việc thường xuyên theo MTCV</t>
  </si>
  <si>
    <t>C</t>
  </si>
  <si>
    <t>Các dự án và công việc đột xuất</t>
  </si>
  <si>
    <t>Xây dựng các quy định liên quan các phòng ban</t>
  </si>
  <si>
    <t>Tổng điểm đánh giá thực hiện công việc</t>
  </si>
  <si>
    <t>Vị trí:</t>
  </si>
  <si>
    <t>Trưởng Phòng</t>
  </si>
  <si>
    <t>Bộ phận:</t>
  </si>
  <si>
    <t>Phòng TCKT</t>
  </si>
  <si>
    <r>
      <rPr>
        <b/>
        <sz val="10"/>
        <rFont val="Arial"/>
      </rPr>
      <t xml:space="preserve">Kết quả kỳ vọng (mục tiêu cá nhân)
</t>
    </r>
    <r>
      <rPr>
        <i/>
        <sz val="10"/>
        <rFont val="Arial"/>
      </rPr>
      <t>Gắn liền với KPI bộ phận</t>
    </r>
  </si>
  <si>
    <t>Mục tiêu trong kỳ</t>
  </si>
  <si>
    <t>Tầm quan trọng</t>
  </si>
  <si>
    <t>Kết quả thực hiện</t>
  </si>
  <si>
    <t>Tỷ lệ thực hiện</t>
  </si>
  <si>
    <t>Kết quả thực hiện tổng hợp</t>
  </si>
  <si>
    <t>Tháng</t>
  </si>
  <si>
    <t>Năm</t>
  </si>
  <si>
    <t>ĐVT</t>
  </si>
  <si>
    <t>10 = 9 / 4</t>
  </si>
  <si>
    <t>11 = 10 x 3</t>
  </si>
  <si>
    <t>tỷ</t>
  </si>
  <si>
    <t>%</t>
  </si>
  <si>
    <t>người</t>
  </si>
  <si>
    <t>ngày</t>
  </si>
  <si>
    <t>Tần suất đánh giá</t>
  </si>
  <si>
    <t>Điểm đánh giá (trên 5)</t>
  </si>
  <si>
    <t>Ngày</t>
  </si>
  <si>
    <t>Tuần</t>
  </si>
  <si>
    <t>Quý</t>
  </si>
  <si>
    <t>●</t>
  </si>
  <si>
    <t>Chú thích</t>
  </si>
  <si>
    <t>*1  Quy ước về tầm quan trọng:</t>
  </si>
  <si>
    <t>- quy định thống nhất tỷ trọng 3 khía cạnh đánh giá cá nhân theo thứ tự là 60% - 30% và 10%</t>
  </si>
  <si>
    <t>-  tùy vào tầm quan trọng/độ khó của mục tiêu hay nhiệm vụ, nhân viên thống nhất với cán bộ cấp trên gán giá trị bằng % trong toàn bộ các mục tiêu/nhiệm vụ trong từng mục</t>
  </si>
  <si>
    <r>
      <rPr>
        <sz val="10"/>
        <rFont val="Arial"/>
      </rPr>
      <t>*2</t>
    </r>
    <r>
      <rPr>
        <sz val="10"/>
        <rFont val="Arial"/>
      </rPr>
      <t xml:space="preserve">  Quy ước về mức độ thành tích: Vượt mục tiêu = 5, Đạt 90-100% mục tiêu = 4, Đạt 60 - 90% mục tiêu = 3, Đạt 40-60% mục tiêu = 2, Đạt dưới 40% mục tiêu = 1 Không đạt mục tiêu = 0 </t>
    </r>
  </si>
  <si>
    <r>
      <t xml:space="preserve">Kết quả kỳ vọng (mục tiêu cá nhân)
</t>
    </r>
    <r>
      <rPr>
        <i/>
        <sz val="10"/>
        <rFont val="Times New Roman"/>
        <family val="1"/>
      </rPr>
      <t>Gắn liền với KPI bộ phận</t>
    </r>
  </si>
  <si>
    <t>Điểm số thực hiện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</si>
</sst>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-* #,##0_-;\-* #,##0_-;_-* &quot;-&quot;??_-;_-@"/>
    <numFmt numFmtId="166" formatCode="_-* #,##0.0_-;\-* #,##0.0_-;_-* &quot;-&quot;??_-;_-@"/>
    <numFmt numFmtId="167" formatCode="_(* #,##0_);_(* \(#,##0\);_(* &quot;-&quot;??_);_(@_)"/>
  </numFmts>
  <fonts count="34" x14ac:knownFonts="1">
    <font>
      <sz val="12"/>
      <color rgb="FF000000"/>
      <name val="Times New Roman"/>
    </font>
    <font>
      <b/>
      <sz val="14"/>
      <name val="Arial"/>
    </font>
    <font>
      <sz val="14"/>
      <name val="Times New Roman"/>
    </font>
    <font>
      <sz val="11"/>
      <name val="Arial"/>
    </font>
    <font>
      <b/>
      <sz val="11"/>
      <name val="Arial"/>
    </font>
    <font>
      <sz val="11"/>
      <name val="Times New Roman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b/>
      <i/>
      <sz val="10"/>
      <name val="Arial"/>
    </font>
    <font>
      <b/>
      <sz val="10"/>
      <color rgb="FFFF0000"/>
      <name val="Arial"/>
    </font>
    <font>
      <b/>
      <u/>
      <sz val="10"/>
      <name val="Arial"/>
    </font>
    <font>
      <b/>
      <i/>
      <u/>
      <sz val="10"/>
      <name val="Arial"/>
    </font>
    <font>
      <b/>
      <i/>
      <u/>
      <sz val="10"/>
      <name val="Arial"/>
    </font>
    <font>
      <b/>
      <u/>
      <sz val="10"/>
      <color rgb="FFFF0000"/>
      <name val="Arial"/>
    </font>
    <font>
      <b/>
      <i/>
      <u/>
      <sz val="10"/>
      <name val="Arial"/>
    </font>
    <font>
      <b/>
      <u/>
      <sz val="10"/>
      <color rgb="FFFF0000"/>
      <name val="Arial"/>
    </font>
    <font>
      <sz val="12"/>
      <name val="Times New Roman"/>
    </font>
    <font>
      <b/>
      <u/>
      <sz val="10"/>
      <name val="Arial"/>
    </font>
    <font>
      <b/>
      <u/>
      <sz val="10"/>
      <color rgb="FFFF0000"/>
      <name val="Arial"/>
    </font>
    <font>
      <b/>
      <u/>
      <sz val="10"/>
      <color rgb="FFFF0000"/>
      <name val="Arial"/>
    </font>
    <font>
      <vertAlign val="superscript"/>
      <sz val="10"/>
      <name val="Arial"/>
    </font>
    <font>
      <vertAlign val="superscript"/>
      <sz val="10"/>
      <name val="Arial"/>
    </font>
    <font>
      <i/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00FF00"/>
        <bgColor rgb="FF00FF00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164" fontId="10" fillId="3" borderId="5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 wrapText="1"/>
    </xf>
    <xf numFmtId="164" fontId="10" fillId="3" borderId="1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/>
    </xf>
    <xf numFmtId="0" fontId="12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left" vertical="center" wrapText="1"/>
    </xf>
    <xf numFmtId="164" fontId="14" fillId="4" borderId="11" xfId="0" applyNumberFormat="1" applyFont="1" applyFill="1" applyBorder="1" applyAlignment="1">
      <alignment vertical="center"/>
    </xf>
    <xf numFmtId="9" fontId="5" fillId="0" borderId="0" xfId="0" applyNumberFormat="1" applyFont="1"/>
    <xf numFmtId="0" fontId="15" fillId="0" borderId="0" xfId="0" applyFont="1" applyAlignment="1">
      <alignment horizontal="left" vertical="center" wrapText="1"/>
    </xf>
    <xf numFmtId="9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5" fontId="5" fillId="0" borderId="0" xfId="0" applyNumberFormat="1" applyFont="1"/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6" fillId="2" borderId="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wrapText="1"/>
    </xf>
    <xf numFmtId="9" fontId="7" fillId="0" borderId="4" xfId="0" applyNumberFormat="1" applyFont="1" applyBorder="1" applyAlignment="1">
      <alignment horizontal="right" vertical="center" wrapText="1"/>
    </xf>
    <xf numFmtId="166" fontId="7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center" wrapText="1"/>
    </xf>
    <xf numFmtId="166" fontId="7" fillId="0" borderId="6" xfId="0" applyNumberFormat="1" applyFont="1" applyBorder="1" applyAlignment="1">
      <alignment horizontal="right" vertical="center" wrapText="1"/>
    </xf>
    <xf numFmtId="1" fontId="7" fillId="0" borderId="6" xfId="0" applyNumberFormat="1" applyFont="1" applyBorder="1" applyAlignment="1">
      <alignment horizontal="right" vertical="center" wrapText="1"/>
    </xf>
    <xf numFmtId="49" fontId="7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wrapText="1"/>
    </xf>
    <xf numFmtId="9" fontId="7" fillId="0" borderId="6" xfId="0" applyNumberFormat="1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66" fontId="7" fillId="0" borderId="7" xfId="0" applyNumberFormat="1" applyFont="1" applyBorder="1" applyAlignment="1">
      <alignment horizontal="right" vertical="center" wrapText="1"/>
    </xf>
    <xf numFmtId="1" fontId="7" fillId="0" borderId="7" xfId="0" applyNumberFormat="1" applyFont="1" applyBorder="1" applyAlignment="1">
      <alignment horizontal="right" vertical="center" wrapText="1"/>
    </xf>
    <xf numFmtId="49" fontId="7" fillId="0" borderId="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wrapText="1"/>
    </xf>
    <xf numFmtId="9" fontId="7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9" fontId="10" fillId="3" borderId="5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center" vertical="center" wrapText="1"/>
    </xf>
    <xf numFmtId="9" fontId="7" fillId="0" borderId="4" xfId="0" applyNumberFormat="1" applyFont="1" applyBorder="1" applyAlignment="1">
      <alignment vertical="center"/>
    </xf>
    <xf numFmtId="165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9" fontId="7" fillId="0" borderId="6" xfId="0" applyNumberFormat="1" applyFont="1" applyBorder="1" applyAlignment="1">
      <alignment vertical="center"/>
    </xf>
    <xf numFmtId="165" fontId="7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vertical="center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center"/>
    </xf>
    <xf numFmtId="9" fontId="7" fillId="0" borderId="7" xfId="0" applyNumberFormat="1" applyFont="1" applyBorder="1" applyAlignment="1">
      <alignment vertical="center"/>
    </xf>
    <xf numFmtId="165" fontId="7" fillId="0" borderId="7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vertical="center"/>
    </xf>
    <xf numFmtId="9" fontId="10" fillId="3" borderId="23" xfId="0" applyNumberFormat="1" applyFont="1" applyFill="1" applyBorder="1" applyAlignment="1">
      <alignment horizontal="right" vertical="center"/>
    </xf>
    <xf numFmtId="9" fontId="7" fillId="3" borderId="23" xfId="0" applyNumberFormat="1" applyFont="1" applyFill="1" applyBorder="1" applyAlignment="1">
      <alignment horizontal="right" vertical="center"/>
    </xf>
    <xf numFmtId="164" fontId="10" fillId="3" borderId="23" xfId="0" applyNumberFormat="1" applyFont="1" applyFill="1" applyBorder="1" applyAlignment="1">
      <alignment horizontal="right" vertical="center"/>
    </xf>
    <xf numFmtId="164" fontId="10" fillId="3" borderId="24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9" fontId="7" fillId="0" borderId="5" xfId="0" applyNumberFormat="1" applyFont="1" applyBorder="1" applyAlignment="1">
      <alignment vertical="center"/>
    </xf>
    <xf numFmtId="166" fontId="7" fillId="0" borderId="5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7" fillId="0" borderId="16" xfId="0" applyNumberFormat="1" applyFont="1" applyBorder="1" applyAlignment="1">
      <alignment horizontal="right" vertical="center" wrapText="1"/>
    </xf>
    <xf numFmtId="9" fontId="10" fillId="3" borderId="10" xfId="0" applyNumberFormat="1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7" fillId="4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vertical="center"/>
    </xf>
    <xf numFmtId="0" fontId="19" fillId="4" borderId="1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67" fontId="5" fillId="0" borderId="0" xfId="0" applyNumberFormat="1" applyFont="1"/>
    <xf numFmtId="0" fontId="2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/>
    <xf numFmtId="0" fontId="22" fillId="0" borderId="0" xfId="0" applyFont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0" fontId="17" fillId="0" borderId="13" xfId="0" applyFont="1" applyBorder="1"/>
    <xf numFmtId="0" fontId="17" fillId="0" borderId="14" xfId="0" applyFont="1" applyBorder="1"/>
    <xf numFmtId="0" fontId="6" fillId="2" borderId="17" xfId="0" applyFont="1" applyFill="1" applyBorder="1" applyAlignment="1">
      <alignment horizontal="center" vertical="center" wrapText="1"/>
    </xf>
    <xf numFmtId="0" fontId="17" fillId="0" borderId="22" xfId="0" applyFont="1" applyBorder="1"/>
    <xf numFmtId="0" fontId="6" fillId="2" borderId="18" xfId="0" applyFont="1" applyFill="1" applyBorder="1" applyAlignment="1">
      <alignment horizontal="center" vertical="center"/>
    </xf>
    <xf numFmtId="0" fontId="17" fillId="0" borderId="19" xfId="0" applyFont="1" applyBorder="1"/>
    <xf numFmtId="0" fontId="17" fillId="0" borderId="20" xfId="0" applyFont="1" applyBorder="1"/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17" fillId="0" borderId="27" xfId="0" applyFont="1" applyBorder="1"/>
    <xf numFmtId="0" fontId="17" fillId="0" borderId="28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top" wrapText="1"/>
    </xf>
    <xf numFmtId="164" fontId="30" fillId="0" borderId="5" xfId="0" applyNumberFormat="1" applyFont="1" applyBorder="1" applyAlignment="1">
      <alignment horizontal="right" vertical="center" wrapText="1"/>
    </xf>
    <xf numFmtId="0" fontId="30" fillId="0" borderId="6" xfId="0" applyFont="1" applyBorder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  <xf numFmtId="0" fontId="31" fillId="0" borderId="5" xfId="0" applyFont="1" applyBorder="1" applyAlignment="1">
      <alignment vertical="center"/>
    </xf>
    <xf numFmtId="0" fontId="30" fillId="0" borderId="5" xfId="0" applyFont="1" applyBorder="1" applyAlignment="1">
      <alignment horizontal="left" vertical="top"/>
    </xf>
    <xf numFmtId="0" fontId="30" fillId="0" borderId="7" xfId="0" applyFont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left" vertical="center" wrapText="1"/>
    </xf>
    <xf numFmtId="164" fontId="33" fillId="3" borderId="5" xfId="0" applyNumberFormat="1" applyFont="1" applyFill="1" applyBorder="1" applyAlignment="1">
      <alignment horizontal="right" vertic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left" vertical="center" wrapText="1"/>
    </xf>
    <xf numFmtId="164" fontId="33" fillId="3" borderId="11" xfId="0" applyNumberFormat="1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2"/>
  <sheetViews>
    <sheetView tabSelected="1" workbookViewId="0">
      <selection activeCell="I5" sqref="I5"/>
    </sheetView>
  </sheetViews>
  <sheetFormatPr defaultColWidth="11.25" defaultRowHeight="15" customHeight="1" x14ac:dyDescent="0.25"/>
  <cols>
    <col min="1" max="1" width="7" customWidth="1"/>
    <col min="2" max="2" width="30.75" customWidth="1"/>
    <col min="3" max="4" width="11.875" customWidth="1"/>
    <col min="5" max="5" width="20" customWidth="1"/>
    <col min="6" max="6" width="11.875" customWidth="1"/>
    <col min="7" max="7" width="11.25" customWidth="1"/>
    <col min="8" max="8" width="12.25" customWidth="1"/>
    <col min="9" max="9" width="9" customWidth="1"/>
    <col min="10" max="10" width="11.25" customWidth="1"/>
    <col min="11" max="17" width="7.875" customWidth="1"/>
    <col min="18" max="22" width="8" customWidth="1"/>
  </cols>
  <sheetData>
    <row r="1" spans="1:22" ht="18.75" customHeight="1" x14ac:dyDescent="0.3">
      <c r="A1" s="131" t="s">
        <v>0</v>
      </c>
      <c r="B1" s="132"/>
      <c r="C1" s="132"/>
      <c r="D1" s="132"/>
      <c r="E1" s="132"/>
      <c r="F1" s="132"/>
      <c r="G1" s="13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8.75" customHeight="1" x14ac:dyDescent="0.3">
      <c r="A2" s="134" t="s">
        <v>1</v>
      </c>
      <c r="B2" s="132"/>
      <c r="C2" s="132"/>
      <c r="D2" s="132"/>
      <c r="E2" s="132"/>
      <c r="F2" s="132"/>
      <c r="G2" s="13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x14ac:dyDescent="0.25">
      <c r="A3" s="134" t="s">
        <v>2</v>
      </c>
      <c r="B3" s="135"/>
      <c r="C3" s="135"/>
      <c r="D3" s="135"/>
      <c r="E3" s="135"/>
      <c r="F3" s="135"/>
      <c r="G3" s="13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5.75" customHeight="1" x14ac:dyDescent="0.25">
      <c r="A4" s="136">
        <f t="shared" ref="A4:B4" si="0">COLUMN()</f>
        <v>1</v>
      </c>
      <c r="B4" s="137">
        <f t="shared" si="0"/>
        <v>2</v>
      </c>
      <c r="C4" s="137">
        <v>3</v>
      </c>
      <c r="D4" s="137">
        <v>4</v>
      </c>
      <c r="E4" s="137">
        <v>5</v>
      </c>
      <c r="F4" s="137">
        <v>6</v>
      </c>
      <c r="G4" s="136">
        <f>COLUMN()</f>
        <v>7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8.25" customHeight="1" x14ac:dyDescent="0.25">
      <c r="A5" s="138" t="s">
        <v>3</v>
      </c>
      <c r="B5" s="157" t="s">
        <v>70</v>
      </c>
      <c r="C5" s="157" t="s">
        <v>4</v>
      </c>
      <c r="D5" s="157" t="s">
        <v>5</v>
      </c>
      <c r="E5" s="157" t="s">
        <v>6</v>
      </c>
      <c r="F5" s="157" t="s">
        <v>71</v>
      </c>
      <c r="G5" s="139" t="s">
        <v>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51" x14ac:dyDescent="0.25">
      <c r="A6" s="140">
        <v>1</v>
      </c>
      <c r="B6" s="141" t="s">
        <v>8</v>
      </c>
      <c r="C6" s="141" t="s">
        <v>9</v>
      </c>
      <c r="D6" s="141">
        <v>6</v>
      </c>
      <c r="E6" s="141" t="s">
        <v>10</v>
      </c>
      <c r="F6" s="141"/>
      <c r="G6" s="142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51" x14ac:dyDescent="0.25">
      <c r="A7" s="143">
        <v>2</v>
      </c>
      <c r="B7" s="141" t="s">
        <v>11</v>
      </c>
      <c r="C7" s="141" t="s">
        <v>12</v>
      </c>
      <c r="D7" s="141">
        <v>6</v>
      </c>
      <c r="E7" s="141" t="s">
        <v>13</v>
      </c>
      <c r="F7" s="141"/>
      <c r="G7" s="142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5.5" x14ac:dyDescent="0.25">
      <c r="A8" s="143">
        <v>3</v>
      </c>
      <c r="B8" s="141" t="s">
        <v>14</v>
      </c>
      <c r="C8" s="141"/>
      <c r="D8" s="141">
        <v>9</v>
      </c>
      <c r="E8" s="141" t="s">
        <v>15</v>
      </c>
      <c r="F8" s="141"/>
      <c r="G8" s="142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38.25" x14ac:dyDescent="0.25">
      <c r="A9" s="143">
        <v>4</v>
      </c>
      <c r="B9" s="141" t="s">
        <v>16</v>
      </c>
      <c r="C9" s="141" t="s">
        <v>17</v>
      </c>
      <c r="D9" s="141">
        <v>6</v>
      </c>
      <c r="E9" s="144" t="s">
        <v>18</v>
      </c>
      <c r="F9" s="141"/>
      <c r="G9" s="142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38.25" x14ac:dyDescent="0.25">
      <c r="A10" s="143">
        <v>5</v>
      </c>
      <c r="B10" s="141" t="s">
        <v>19</v>
      </c>
      <c r="C10" s="141" t="s">
        <v>20</v>
      </c>
      <c r="D10" s="141">
        <v>18</v>
      </c>
      <c r="E10" s="144" t="s">
        <v>21</v>
      </c>
      <c r="F10" s="141"/>
      <c r="G10" s="142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5.75" x14ac:dyDescent="0.25">
      <c r="A11" s="143">
        <v>7</v>
      </c>
      <c r="B11" s="145" t="s">
        <v>22</v>
      </c>
      <c r="C11" s="145"/>
      <c r="D11" s="145">
        <v>3</v>
      </c>
      <c r="E11" s="146" t="s">
        <v>23</v>
      </c>
      <c r="F11" s="145"/>
      <c r="G11" s="142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38.25" x14ac:dyDescent="0.25">
      <c r="A12" s="143">
        <v>8</v>
      </c>
      <c r="B12" s="144" t="s">
        <v>24</v>
      </c>
      <c r="C12" s="141" t="s">
        <v>20</v>
      </c>
      <c r="D12" s="144">
        <v>6</v>
      </c>
      <c r="E12" s="144" t="s">
        <v>21</v>
      </c>
      <c r="F12" s="144"/>
      <c r="G12" s="142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5.5" x14ac:dyDescent="0.25">
      <c r="A13" s="147">
        <v>9</v>
      </c>
      <c r="B13" s="144" t="s">
        <v>25</v>
      </c>
      <c r="C13" s="144" t="s">
        <v>26</v>
      </c>
      <c r="D13" s="144">
        <v>6</v>
      </c>
      <c r="E13" s="144" t="s">
        <v>27</v>
      </c>
      <c r="F13" s="144"/>
      <c r="G13" s="142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5.75" x14ac:dyDescent="0.25">
      <c r="A14" s="148"/>
      <c r="B14" s="149" t="s">
        <v>28</v>
      </c>
      <c r="C14" s="149"/>
      <c r="D14" s="149"/>
      <c r="E14" s="149"/>
      <c r="F14" s="149"/>
      <c r="G14" s="150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8.25" customHeight="1" x14ac:dyDescent="0.25">
      <c r="A15" s="151" t="s">
        <v>29</v>
      </c>
      <c r="B15" s="152" t="s">
        <v>30</v>
      </c>
      <c r="C15" s="152"/>
      <c r="D15" s="152"/>
      <c r="E15" s="152"/>
      <c r="F15" s="152"/>
      <c r="G15" s="152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25.5" x14ac:dyDescent="0.25">
      <c r="A16" s="140">
        <v>1</v>
      </c>
      <c r="B16" s="141" t="s">
        <v>31</v>
      </c>
      <c r="C16" s="141"/>
      <c r="D16" s="141">
        <v>12</v>
      </c>
      <c r="E16" s="146" t="s">
        <v>32</v>
      </c>
      <c r="F16" s="141"/>
      <c r="G16" s="142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25.5" x14ac:dyDescent="0.25">
      <c r="A17" s="143">
        <v>2</v>
      </c>
      <c r="B17" s="141" t="s">
        <v>33</v>
      </c>
      <c r="C17" s="141"/>
      <c r="D17" s="141">
        <v>9</v>
      </c>
      <c r="E17" s="146" t="s">
        <v>32</v>
      </c>
      <c r="F17" s="141"/>
      <c r="G17" s="142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25.5" x14ac:dyDescent="0.25">
      <c r="A18" s="147">
        <v>3</v>
      </c>
      <c r="B18" s="141" t="s">
        <v>34</v>
      </c>
      <c r="C18" s="141"/>
      <c r="D18" s="141">
        <v>9</v>
      </c>
      <c r="E18" s="146" t="s">
        <v>32</v>
      </c>
      <c r="F18" s="141"/>
      <c r="G18" s="142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0" customHeight="1" x14ac:dyDescent="0.25">
      <c r="A19" s="148"/>
      <c r="B19" s="149" t="s">
        <v>35</v>
      </c>
      <c r="C19" s="149"/>
      <c r="D19" s="149"/>
      <c r="E19" s="149"/>
      <c r="F19" s="149"/>
      <c r="G19" s="15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8.25" customHeight="1" x14ac:dyDescent="0.25">
      <c r="A20" s="152" t="s">
        <v>36</v>
      </c>
      <c r="B20" s="152" t="s">
        <v>37</v>
      </c>
      <c r="C20" s="152"/>
      <c r="D20" s="152"/>
      <c r="E20" s="152"/>
      <c r="F20" s="152"/>
      <c r="G20" s="152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5.75" customHeight="1" x14ac:dyDescent="0.25">
      <c r="A21" s="153">
        <v>1</v>
      </c>
      <c r="B21" s="141" t="s">
        <v>38</v>
      </c>
      <c r="C21" s="141"/>
      <c r="D21" s="141">
        <v>10</v>
      </c>
      <c r="E21" s="146" t="s">
        <v>32</v>
      </c>
      <c r="F21" s="141"/>
      <c r="G21" s="142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5.75" customHeight="1" x14ac:dyDescent="0.25">
      <c r="A22" s="154"/>
      <c r="B22" s="155" t="s">
        <v>37</v>
      </c>
      <c r="C22" s="155"/>
      <c r="D22" s="155"/>
      <c r="E22" s="155"/>
      <c r="F22" s="155"/>
      <c r="G22" s="156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5.75" customHeight="1" x14ac:dyDescent="0.25">
      <c r="A23" s="27"/>
      <c r="B23" s="28"/>
      <c r="C23" s="28"/>
      <c r="D23" s="28"/>
      <c r="E23" s="28"/>
      <c r="F23" s="28"/>
      <c r="G23" s="29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54.75" customHeight="1" x14ac:dyDescent="0.25">
      <c r="A24" s="30"/>
      <c r="B24" s="31" t="s">
        <v>39</v>
      </c>
      <c r="C24" s="31"/>
      <c r="D24" s="31"/>
      <c r="E24" s="31"/>
      <c r="F24" s="31"/>
      <c r="G24" s="32"/>
      <c r="H24" s="7"/>
      <c r="I24" s="33"/>
      <c r="J24" s="33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5.75" customHeight="1" x14ac:dyDescent="0.25">
      <c r="A25" s="7"/>
      <c r="B25" s="34"/>
      <c r="C25" s="34"/>
      <c r="D25" s="34"/>
      <c r="E25" s="34"/>
      <c r="F25" s="34"/>
      <c r="G25" s="35"/>
      <c r="H25" s="7"/>
      <c r="I25" s="33"/>
      <c r="J25" s="33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5.75" customHeight="1" x14ac:dyDescent="0.25">
      <c r="A26" s="36"/>
      <c r="B26" s="15"/>
      <c r="C26" s="15"/>
      <c r="D26" s="15"/>
      <c r="E26" s="15"/>
      <c r="F26" s="15"/>
      <c r="G26" s="37"/>
      <c r="H26" s="38"/>
      <c r="I26" s="38"/>
      <c r="J26" s="3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8.75" customHeight="1" x14ac:dyDescent="0.3">
      <c r="A27" s="4"/>
      <c r="B27" s="2"/>
      <c r="C27" s="2"/>
      <c r="D27" s="2"/>
      <c r="E27" s="2"/>
      <c r="F27" s="2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8.75" customHeight="1" x14ac:dyDescent="0.3">
      <c r="A28" s="4"/>
      <c r="B28" s="2"/>
      <c r="C28" s="2"/>
      <c r="D28" s="2"/>
      <c r="E28" s="2"/>
      <c r="F28" s="2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8.75" customHeight="1" x14ac:dyDescent="0.3">
      <c r="A29" s="4"/>
      <c r="B29" s="2"/>
      <c r="C29" s="2"/>
      <c r="D29" s="2"/>
      <c r="E29" s="2"/>
      <c r="F29" s="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8.75" customHeight="1" x14ac:dyDescent="0.3">
      <c r="A30" s="4"/>
      <c r="B30" s="2"/>
      <c r="C30" s="2"/>
      <c r="D30" s="2"/>
      <c r="E30" s="2"/>
      <c r="F30" s="2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8.75" customHeight="1" x14ac:dyDescent="0.3">
      <c r="A31" s="4"/>
      <c r="B31" s="2"/>
      <c r="C31" s="2"/>
      <c r="D31" s="2"/>
      <c r="E31" s="2"/>
      <c r="F31" s="2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8.75" customHeight="1" x14ac:dyDescent="0.3">
      <c r="A32" s="4"/>
      <c r="B32" s="2"/>
      <c r="C32" s="2"/>
      <c r="D32" s="2"/>
      <c r="E32" s="2"/>
      <c r="F32" s="2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8.75" customHeight="1" x14ac:dyDescent="0.3">
      <c r="A33" s="4"/>
      <c r="B33" s="2"/>
      <c r="C33" s="2"/>
      <c r="D33" s="2"/>
      <c r="E33" s="2"/>
      <c r="F33" s="2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8.75" customHeight="1" x14ac:dyDescent="0.3">
      <c r="A34" s="4"/>
      <c r="B34" s="2"/>
      <c r="C34" s="2"/>
      <c r="D34" s="2"/>
      <c r="E34" s="2"/>
      <c r="F34" s="2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8.75" customHeight="1" x14ac:dyDescent="0.3">
      <c r="A35" s="4"/>
      <c r="B35" s="2"/>
      <c r="C35" s="2"/>
      <c r="D35" s="2"/>
      <c r="E35" s="2"/>
      <c r="F35" s="2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8.75" customHeight="1" x14ac:dyDescent="0.3">
      <c r="A36" s="4"/>
      <c r="B36" s="2"/>
      <c r="C36" s="2"/>
      <c r="D36" s="2"/>
      <c r="E36" s="2"/>
      <c r="F36" s="2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8.75" customHeight="1" x14ac:dyDescent="0.3">
      <c r="A37" s="4"/>
      <c r="B37" s="2"/>
      <c r="C37" s="2"/>
      <c r="D37" s="2"/>
      <c r="E37" s="2"/>
      <c r="F37" s="2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8.75" customHeight="1" x14ac:dyDescent="0.3">
      <c r="A38" s="4"/>
      <c r="B38" s="2"/>
      <c r="C38" s="2"/>
      <c r="D38" s="2"/>
      <c r="E38" s="2"/>
      <c r="F38" s="2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8.75" customHeight="1" x14ac:dyDescent="0.3">
      <c r="A39" s="4"/>
      <c r="B39" s="2"/>
      <c r="C39" s="2"/>
      <c r="D39" s="2"/>
      <c r="E39" s="2"/>
      <c r="F39" s="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8.75" customHeight="1" x14ac:dyDescent="0.3">
      <c r="A40" s="4"/>
      <c r="B40" s="2"/>
      <c r="C40" s="2"/>
      <c r="D40" s="2"/>
      <c r="E40" s="2"/>
      <c r="F40" s="2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8.75" customHeight="1" x14ac:dyDescent="0.3">
      <c r="A41" s="4"/>
      <c r="B41" s="2"/>
      <c r="C41" s="2"/>
      <c r="D41" s="2"/>
      <c r="E41" s="2"/>
      <c r="F41" s="2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8.75" customHeight="1" x14ac:dyDescent="0.3">
      <c r="A42" s="4"/>
      <c r="B42" s="2"/>
      <c r="C42" s="2"/>
      <c r="D42" s="2"/>
      <c r="E42" s="2"/>
      <c r="F42" s="2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8.75" customHeight="1" x14ac:dyDescent="0.3">
      <c r="A43" s="4"/>
      <c r="B43" s="2"/>
      <c r="C43" s="2"/>
      <c r="D43" s="2"/>
      <c r="E43" s="2"/>
      <c r="F43" s="2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8.75" customHeight="1" x14ac:dyDescent="0.3">
      <c r="A44" s="4"/>
      <c r="B44" s="2"/>
      <c r="C44" s="2"/>
      <c r="D44" s="2"/>
      <c r="E44" s="2"/>
      <c r="F44" s="2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8.75" customHeight="1" x14ac:dyDescent="0.3">
      <c r="A45" s="4"/>
      <c r="B45" s="2"/>
      <c r="C45" s="2"/>
      <c r="D45" s="2"/>
      <c r="E45" s="2"/>
      <c r="F45" s="2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8.75" customHeight="1" x14ac:dyDescent="0.3">
      <c r="A46" s="4"/>
      <c r="B46" s="2"/>
      <c r="C46" s="2"/>
      <c r="D46" s="2"/>
      <c r="E46" s="2"/>
      <c r="F46" s="2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8.75" customHeight="1" x14ac:dyDescent="0.3">
      <c r="A47" s="4"/>
      <c r="B47" s="2"/>
      <c r="C47" s="2"/>
      <c r="D47" s="2"/>
      <c r="E47" s="2"/>
      <c r="F47" s="2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8.75" customHeight="1" x14ac:dyDescent="0.3">
      <c r="A48" s="4"/>
      <c r="B48" s="2"/>
      <c r="C48" s="2"/>
      <c r="D48" s="2"/>
      <c r="E48" s="2"/>
      <c r="F48" s="2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8.75" customHeight="1" x14ac:dyDescent="0.3">
      <c r="A49" s="4"/>
      <c r="B49" s="2"/>
      <c r="C49" s="2"/>
      <c r="D49" s="2"/>
      <c r="E49" s="2"/>
      <c r="F49" s="2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8.75" customHeight="1" x14ac:dyDescent="0.3">
      <c r="A50" s="4"/>
      <c r="B50" s="2"/>
      <c r="C50" s="2"/>
      <c r="D50" s="2"/>
      <c r="E50" s="2"/>
      <c r="F50" s="2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8.75" customHeight="1" x14ac:dyDescent="0.3">
      <c r="A51" s="4"/>
      <c r="B51" s="2"/>
      <c r="C51" s="2"/>
      <c r="D51" s="2"/>
      <c r="E51" s="2"/>
      <c r="F51" s="2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8.75" customHeight="1" x14ac:dyDescent="0.3">
      <c r="A52" s="4"/>
      <c r="B52" s="2"/>
      <c r="C52" s="2"/>
      <c r="D52" s="2"/>
      <c r="E52" s="2"/>
      <c r="F52" s="2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8.75" customHeight="1" x14ac:dyDescent="0.3">
      <c r="A53" s="4"/>
      <c r="B53" s="2"/>
      <c r="C53" s="2"/>
      <c r="D53" s="2"/>
      <c r="E53" s="2"/>
      <c r="F53" s="2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8.75" customHeight="1" x14ac:dyDescent="0.3">
      <c r="A54" s="4"/>
      <c r="B54" s="2"/>
      <c r="C54" s="2"/>
      <c r="D54" s="2"/>
      <c r="E54" s="2"/>
      <c r="F54" s="2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8.75" customHeight="1" x14ac:dyDescent="0.3">
      <c r="A55" s="4"/>
      <c r="B55" s="2"/>
      <c r="C55" s="2"/>
      <c r="D55" s="2"/>
      <c r="E55" s="2"/>
      <c r="F55" s="2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8.75" customHeight="1" x14ac:dyDescent="0.3">
      <c r="A56" s="4"/>
      <c r="B56" s="2"/>
      <c r="C56" s="2"/>
      <c r="D56" s="2"/>
      <c r="E56" s="2"/>
      <c r="F56" s="2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8.75" customHeight="1" x14ac:dyDescent="0.3">
      <c r="A57" s="4"/>
      <c r="B57" s="2"/>
      <c r="C57" s="2"/>
      <c r="D57" s="2"/>
      <c r="E57" s="2"/>
      <c r="F57" s="2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8.75" customHeight="1" x14ac:dyDescent="0.3">
      <c r="A58" s="4"/>
      <c r="B58" s="2"/>
      <c r="C58" s="2"/>
      <c r="D58" s="2"/>
      <c r="E58" s="2"/>
      <c r="F58" s="2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8.75" customHeight="1" x14ac:dyDescent="0.3">
      <c r="A59" s="4"/>
      <c r="B59" s="2"/>
      <c r="C59" s="2"/>
      <c r="D59" s="2"/>
      <c r="E59" s="2"/>
      <c r="F59" s="2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8.75" customHeight="1" x14ac:dyDescent="0.3">
      <c r="A60" s="4"/>
      <c r="B60" s="2"/>
      <c r="C60" s="2"/>
      <c r="D60" s="2"/>
      <c r="E60" s="2"/>
      <c r="F60" s="2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8.75" customHeight="1" x14ac:dyDescent="0.3">
      <c r="A61" s="4"/>
      <c r="B61" s="2"/>
      <c r="C61" s="2"/>
      <c r="D61" s="2"/>
      <c r="E61" s="2"/>
      <c r="F61" s="2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8.75" customHeight="1" x14ac:dyDescent="0.3">
      <c r="A62" s="4"/>
      <c r="B62" s="2"/>
      <c r="C62" s="2"/>
      <c r="D62" s="2"/>
      <c r="E62" s="2"/>
      <c r="F62" s="2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8.75" customHeight="1" x14ac:dyDescent="0.3">
      <c r="A63" s="4"/>
      <c r="B63" s="2"/>
      <c r="C63" s="2"/>
      <c r="D63" s="2"/>
      <c r="E63" s="2"/>
      <c r="F63" s="2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8.75" customHeight="1" x14ac:dyDescent="0.3">
      <c r="A64" s="4"/>
      <c r="B64" s="2"/>
      <c r="C64" s="2"/>
      <c r="D64" s="2"/>
      <c r="E64" s="2"/>
      <c r="F64" s="2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8.75" customHeight="1" x14ac:dyDescent="0.3">
      <c r="A65" s="4"/>
      <c r="B65" s="2"/>
      <c r="C65" s="2"/>
      <c r="D65" s="2"/>
      <c r="E65" s="2"/>
      <c r="F65" s="2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8.75" customHeight="1" x14ac:dyDescent="0.3">
      <c r="A66" s="4"/>
      <c r="B66" s="2"/>
      <c r="C66" s="2"/>
      <c r="D66" s="2"/>
      <c r="E66" s="2"/>
      <c r="F66" s="2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8.75" customHeight="1" x14ac:dyDescent="0.3">
      <c r="A67" s="4"/>
      <c r="B67" s="2"/>
      <c r="C67" s="2"/>
      <c r="D67" s="2"/>
      <c r="E67" s="2"/>
      <c r="F67" s="2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8.75" customHeight="1" x14ac:dyDescent="0.3">
      <c r="A68" s="4"/>
      <c r="B68" s="2"/>
      <c r="C68" s="2"/>
      <c r="D68" s="2"/>
      <c r="E68" s="2"/>
      <c r="F68" s="2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8.75" customHeight="1" x14ac:dyDescent="0.3">
      <c r="A69" s="4"/>
      <c r="B69" s="2"/>
      <c r="C69" s="2"/>
      <c r="D69" s="2"/>
      <c r="E69" s="2"/>
      <c r="F69" s="2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8.75" customHeight="1" x14ac:dyDescent="0.3">
      <c r="A70" s="4"/>
      <c r="B70" s="2"/>
      <c r="C70" s="2"/>
      <c r="D70" s="2"/>
      <c r="E70" s="2"/>
      <c r="F70" s="2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8.75" customHeight="1" x14ac:dyDescent="0.3">
      <c r="A71" s="4"/>
      <c r="B71" s="2"/>
      <c r="C71" s="2"/>
      <c r="D71" s="2"/>
      <c r="E71" s="2"/>
      <c r="F71" s="2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8.75" customHeight="1" x14ac:dyDescent="0.3">
      <c r="A72" s="4"/>
      <c r="B72" s="2"/>
      <c r="C72" s="2"/>
      <c r="D72" s="2"/>
      <c r="E72" s="2"/>
      <c r="F72" s="2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8.75" customHeight="1" x14ac:dyDescent="0.3">
      <c r="A73" s="4"/>
      <c r="B73" s="2"/>
      <c r="C73" s="2"/>
      <c r="D73" s="2"/>
      <c r="E73" s="2"/>
      <c r="F73" s="2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8.75" customHeight="1" x14ac:dyDescent="0.3">
      <c r="A74" s="4"/>
      <c r="B74" s="2"/>
      <c r="C74" s="2"/>
      <c r="D74" s="2"/>
      <c r="E74" s="2"/>
      <c r="F74" s="2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8.75" customHeight="1" x14ac:dyDescent="0.3">
      <c r="A75" s="4"/>
      <c r="B75" s="2"/>
      <c r="C75" s="2"/>
      <c r="D75" s="2"/>
      <c r="E75" s="2"/>
      <c r="F75" s="2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8.75" customHeight="1" x14ac:dyDescent="0.3">
      <c r="A76" s="4"/>
      <c r="B76" s="2"/>
      <c r="C76" s="2"/>
      <c r="D76" s="2"/>
      <c r="E76" s="2"/>
      <c r="F76" s="2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8.75" customHeight="1" x14ac:dyDescent="0.3">
      <c r="A77" s="4"/>
      <c r="B77" s="2"/>
      <c r="C77" s="2"/>
      <c r="D77" s="2"/>
      <c r="E77" s="2"/>
      <c r="F77" s="2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8.75" customHeight="1" x14ac:dyDescent="0.3">
      <c r="A78" s="4"/>
      <c r="B78" s="2"/>
      <c r="C78" s="2"/>
      <c r="D78" s="2"/>
      <c r="E78" s="2"/>
      <c r="F78" s="2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8.75" customHeight="1" x14ac:dyDescent="0.3">
      <c r="A79" s="4"/>
      <c r="B79" s="2"/>
      <c r="C79" s="2"/>
      <c r="D79" s="2"/>
      <c r="E79" s="2"/>
      <c r="F79" s="2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8.75" customHeight="1" x14ac:dyDescent="0.3">
      <c r="A80" s="4"/>
      <c r="B80" s="2"/>
      <c r="C80" s="2"/>
      <c r="D80" s="2"/>
      <c r="E80" s="2"/>
      <c r="F80" s="2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8.75" customHeight="1" x14ac:dyDescent="0.3">
      <c r="A81" s="4"/>
      <c r="B81" s="2"/>
      <c r="C81" s="2"/>
      <c r="D81" s="2"/>
      <c r="E81" s="2"/>
      <c r="F81" s="2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8.75" customHeight="1" x14ac:dyDescent="0.3">
      <c r="A82" s="4"/>
      <c r="B82" s="2"/>
      <c r="C82" s="2"/>
      <c r="D82" s="2"/>
      <c r="E82" s="2"/>
      <c r="F82" s="2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8.75" customHeight="1" x14ac:dyDescent="0.3">
      <c r="A83" s="4"/>
      <c r="B83" s="2"/>
      <c r="C83" s="2"/>
      <c r="D83" s="2"/>
      <c r="E83" s="2"/>
      <c r="F83" s="2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8.75" customHeight="1" x14ac:dyDescent="0.3">
      <c r="A84" s="4"/>
      <c r="B84" s="2"/>
      <c r="C84" s="2"/>
      <c r="D84" s="2"/>
      <c r="E84" s="2"/>
      <c r="F84" s="2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8.75" customHeight="1" x14ac:dyDescent="0.3">
      <c r="A85" s="4"/>
      <c r="B85" s="2"/>
      <c r="C85" s="2"/>
      <c r="D85" s="2"/>
      <c r="E85" s="2"/>
      <c r="F85" s="2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8.75" customHeight="1" x14ac:dyDescent="0.3">
      <c r="A86" s="4"/>
      <c r="B86" s="2"/>
      <c r="C86" s="2"/>
      <c r="D86" s="2"/>
      <c r="E86" s="2"/>
      <c r="F86" s="2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8.75" customHeight="1" x14ac:dyDescent="0.3">
      <c r="A87" s="4"/>
      <c r="B87" s="2"/>
      <c r="C87" s="2"/>
      <c r="D87" s="2"/>
      <c r="E87" s="2"/>
      <c r="F87" s="2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8.75" customHeight="1" x14ac:dyDescent="0.3">
      <c r="A88" s="4"/>
      <c r="B88" s="2"/>
      <c r="C88" s="2"/>
      <c r="D88" s="2"/>
      <c r="E88" s="2"/>
      <c r="F88" s="2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8.75" customHeight="1" x14ac:dyDescent="0.3">
      <c r="A89" s="4"/>
      <c r="B89" s="2"/>
      <c r="C89" s="2"/>
      <c r="D89" s="2"/>
      <c r="E89" s="2"/>
      <c r="F89" s="2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8.75" customHeight="1" x14ac:dyDescent="0.3">
      <c r="A90" s="4"/>
      <c r="B90" s="2"/>
      <c r="C90" s="2"/>
      <c r="D90" s="2"/>
      <c r="E90" s="2"/>
      <c r="F90" s="2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8.75" customHeight="1" x14ac:dyDescent="0.3">
      <c r="A91" s="4"/>
      <c r="B91" s="2"/>
      <c r="C91" s="2"/>
      <c r="D91" s="2"/>
      <c r="E91" s="2"/>
      <c r="F91" s="2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8.75" customHeight="1" x14ac:dyDescent="0.3">
      <c r="A92" s="4"/>
      <c r="B92" s="2"/>
      <c r="C92" s="2"/>
      <c r="D92" s="2"/>
      <c r="E92" s="2"/>
      <c r="F92" s="2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8.75" customHeight="1" x14ac:dyDescent="0.3">
      <c r="A93" s="4"/>
      <c r="B93" s="2"/>
      <c r="C93" s="2"/>
      <c r="D93" s="2"/>
      <c r="E93" s="2"/>
      <c r="F93" s="2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8.75" customHeight="1" x14ac:dyDescent="0.3">
      <c r="A94" s="4"/>
      <c r="B94" s="2"/>
      <c r="C94" s="2"/>
      <c r="D94" s="2"/>
      <c r="E94" s="2"/>
      <c r="F94" s="2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8.75" customHeight="1" x14ac:dyDescent="0.3">
      <c r="A95" s="4"/>
      <c r="B95" s="2"/>
      <c r="C95" s="2"/>
      <c r="D95" s="2"/>
      <c r="E95" s="2"/>
      <c r="F95" s="2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8.75" customHeight="1" x14ac:dyDescent="0.3">
      <c r="A96" s="4"/>
      <c r="B96" s="2"/>
      <c r="C96" s="2"/>
      <c r="D96" s="2"/>
      <c r="E96" s="2"/>
      <c r="F96" s="2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8.75" customHeight="1" x14ac:dyDescent="0.3">
      <c r="A97" s="4"/>
      <c r="B97" s="2"/>
      <c r="C97" s="2"/>
      <c r="D97" s="2"/>
      <c r="E97" s="2"/>
      <c r="F97" s="2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8.75" customHeight="1" x14ac:dyDescent="0.3">
      <c r="A98" s="4"/>
      <c r="B98" s="2"/>
      <c r="C98" s="2"/>
      <c r="D98" s="2"/>
      <c r="E98" s="2"/>
      <c r="F98" s="2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8.75" customHeight="1" x14ac:dyDescent="0.3">
      <c r="A99" s="4"/>
      <c r="B99" s="2"/>
      <c r="C99" s="2"/>
      <c r="D99" s="2"/>
      <c r="E99" s="2"/>
      <c r="F99" s="2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8.75" customHeight="1" x14ac:dyDescent="0.3">
      <c r="A100" s="4"/>
      <c r="B100" s="2"/>
      <c r="C100" s="2"/>
      <c r="D100" s="2"/>
      <c r="E100" s="2"/>
      <c r="F100" s="2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8.75" customHeight="1" x14ac:dyDescent="0.3">
      <c r="A101" s="4"/>
      <c r="B101" s="2"/>
      <c r="C101" s="2"/>
      <c r="D101" s="2"/>
      <c r="E101" s="2"/>
      <c r="F101" s="2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8.75" customHeight="1" x14ac:dyDescent="0.3">
      <c r="A102" s="4"/>
      <c r="B102" s="2"/>
      <c r="C102" s="2"/>
      <c r="D102" s="2"/>
      <c r="E102" s="2"/>
      <c r="F102" s="2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8.75" customHeight="1" x14ac:dyDescent="0.3">
      <c r="A103" s="4"/>
      <c r="B103" s="2"/>
      <c r="C103" s="2"/>
      <c r="D103" s="2"/>
      <c r="E103" s="2"/>
      <c r="F103" s="2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8.75" customHeight="1" x14ac:dyDescent="0.3">
      <c r="A104" s="4"/>
      <c r="B104" s="2"/>
      <c r="C104" s="2"/>
      <c r="D104" s="2"/>
      <c r="E104" s="2"/>
      <c r="F104" s="2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8.75" customHeight="1" x14ac:dyDescent="0.3">
      <c r="A105" s="4"/>
      <c r="B105" s="2"/>
      <c r="C105" s="2"/>
      <c r="D105" s="2"/>
      <c r="E105" s="2"/>
      <c r="F105" s="2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8.75" customHeight="1" x14ac:dyDescent="0.3">
      <c r="A106" s="4"/>
      <c r="B106" s="2"/>
      <c r="C106" s="2"/>
      <c r="D106" s="2"/>
      <c r="E106" s="2"/>
      <c r="F106" s="2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8.75" customHeight="1" x14ac:dyDescent="0.3">
      <c r="A107" s="4"/>
      <c r="B107" s="2"/>
      <c r="C107" s="2"/>
      <c r="D107" s="2"/>
      <c r="E107" s="2"/>
      <c r="F107" s="2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8.75" customHeight="1" x14ac:dyDescent="0.3">
      <c r="A108" s="4"/>
      <c r="B108" s="2"/>
      <c r="C108" s="2"/>
      <c r="D108" s="2"/>
      <c r="E108" s="2"/>
      <c r="F108" s="2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8.75" customHeight="1" x14ac:dyDescent="0.3">
      <c r="A109" s="4"/>
      <c r="B109" s="2"/>
      <c r="C109" s="2"/>
      <c r="D109" s="2"/>
      <c r="E109" s="2"/>
      <c r="F109" s="2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8.75" customHeight="1" x14ac:dyDescent="0.3">
      <c r="A110" s="4"/>
      <c r="B110" s="2"/>
      <c r="C110" s="2"/>
      <c r="D110" s="2"/>
      <c r="E110" s="2"/>
      <c r="F110" s="2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8.75" customHeight="1" x14ac:dyDescent="0.3">
      <c r="A111" s="4"/>
      <c r="B111" s="2"/>
      <c r="C111" s="2"/>
      <c r="D111" s="2"/>
      <c r="E111" s="2"/>
      <c r="F111" s="2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8.75" customHeight="1" x14ac:dyDescent="0.3">
      <c r="A112" s="4"/>
      <c r="B112" s="2"/>
      <c r="C112" s="2"/>
      <c r="D112" s="2"/>
      <c r="E112" s="2"/>
      <c r="F112" s="2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8.75" customHeight="1" x14ac:dyDescent="0.3">
      <c r="A113" s="4"/>
      <c r="B113" s="2"/>
      <c r="C113" s="2"/>
      <c r="D113" s="2"/>
      <c r="E113" s="2"/>
      <c r="F113" s="2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8.75" customHeight="1" x14ac:dyDescent="0.3">
      <c r="A114" s="4"/>
      <c r="B114" s="2"/>
      <c r="C114" s="2"/>
      <c r="D114" s="2"/>
      <c r="E114" s="2"/>
      <c r="F114" s="2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8.75" customHeight="1" x14ac:dyDescent="0.3">
      <c r="A115" s="4"/>
      <c r="B115" s="2"/>
      <c r="C115" s="2"/>
      <c r="D115" s="2"/>
      <c r="E115" s="2"/>
      <c r="F115" s="2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8.75" customHeight="1" x14ac:dyDescent="0.3">
      <c r="A116" s="4"/>
      <c r="B116" s="2"/>
      <c r="C116" s="2"/>
      <c r="D116" s="2"/>
      <c r="E116" s="2"/>
      <c r="F116" s="2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8.75" customHeight="1" x14ac:dyDescent="0.3">
      <c r="A117" s="4"/>
      <c r="B117" s="2"/>
      <c r="C117" s="2"/>
      <c r="D117" s="2"/>
      <c r="E117" s="2"/>
      <c r="F117" s="2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8.75" customHeight="1" x14ac:dyDescent="0.3">
      <c r="A118" s="4"/>
      <c r="B118" s="2"/>
      <c r="C118" s="2"/>
      <c r="D118" s="2"/>
      <c r="E118" s="2"/>
      <c r="F118" s="2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8.75" customHeight="1" x14ac:dyDescent="0.3">
      <c r="A119" s="4"/>
      <c r="B119" s="2"/>
      <c r="C119" s="2"/>
      <c r="D119" s="2"/>
      <c r="E119" s="2"/>
      <c r="F119" s="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8.75" customHeight="1" x14ac:dyDescent="0.3">
      <c r="A120" s="4"/>
      <c r="B120" s="2"/>
      <c r="C120" s="2"/>
      <c r="D120" s="2"/>
      <c r="E120" s="2"/>
      <c r="F120" s="2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8.75" customHeight="1" x14ac:dyDescent="0.3">
      <c r="A121" s="4"/>
      <c r="B121" s="2"/>
      <c r="C121" s="2"/>
      <c r="D121" s="2"/>
      <c r="E121" s="2"/>
      <c r="F121" s="2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8.75" customHeight="1" x14ac:dyDescent="0.3">
      <c r="A122" s="4"/>
      <c r="B122" s="2"/>
      <c r="C122" s="2"/>
      <c r="D122" s="2"/>
      <c r="E122" s="2"/>
      <c r="F122" s="2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8.75" customHeight="1" x14ac:dyDescent="0.3">
      <c r="A123" s="4"/>
      <c r="B123" s="2"/>
      <c r="C123" s="2"/>
      <c r="D123" s="2"/>
      <c r="E123" s="2"/>
      <c r="F123" s="2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8.75" customHeight="1" x14ac:dyDescent="0.3">
      <c r="A124" s="4"/>
      <c r="B124" s="2"/>
      <c r="C124" s="2"/>
      <c r="D124" s="2"/>
      <c r="E124" s="2"/>
      <c r="F124" s="2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8.75" customHeight="1" x14ac:dyDescent="0.3">
      <c r="A125" s="4"/>
      <c r="B125" s="2"/>
      <c r="C125" s="2"/>
      <c r="D125" s="2"/>
      <c r="E125" s="2"/>
      <c r="F125" s="2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8.75" customHeight="1" x14ac:dyDescent="0.3">
      <c r="A126" s="4"/>
      <c r="B126" s="2"/>
      <c r="C126" s="2"/>
      <c r="D126" s="2"/>
      <c r="E126" s="2"/>
      <c r="F126" s="2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8.75" customHeight="1" x14ac:dyDescent="0.3">
      <c r="A127" s="4"/>
      <c r="B127" s="2"/>
      <c r="C127" s="2"/>
      <c r="D127" s="2"/>
      <c r="E127" s="2"/>
      <c r="F127" s="2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8.75" customHeight="1" x14ac:dyDescent="0.3">
      <c r="A128" s="4"/>
      <c r="B128" s="2"/>
      <c r="C128" s="2"/>
      <c r="D128" s="2"/>
      <c r="E128" s="2"/>
      <c r="F128" s="2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8.75" customHeight="1" x14ac:dyDescent="0.3">
      <c r="A129" s="4"/>
      <c r="B129" s="2"/>
      <c r="C129" s="2"/>
      <c r="D129" s="2"/>
      <c r="E129" s="2"/>
      <c r="F129" s="2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8.75" customHeight="1" x14ac:dyDescent="0.3">
      <c r="A130" s="4"/>
      <c r="B130" s="2"/>
      <c r="C130" s="2"/>
      <c r="D130" s="2"/>
      <c r="E130" s="2"/>
      <c r="F130" s="2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8.75" customHeight="1" x14ac:dyDescent="0.3">
      <c r="A131" s="4"/>
      <c r="B131" s="2"/>
      <c r="C131" s="2"/>
      <c r="D131" s="2"/>
      <c r="E131" s="2"/>
      <c r="F131" s="2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8.75" customHeight="1" x14ac:dyDescent="0.3">
      <c r="A132" s="4"/>
      <c r="B132" s="2"/>
      <c r="C132" s="2"/>
      <c r="D132" s="2"/>
      <c r="E132" s="2"/>
      <c r="F132" s="2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8.75" customHeight="1" x14ac:dyDescent="0.3">
      <c r="A133" s="4"/>
      <c r="B133" s="2"/>
      <c r="C133" s="2"/>
      <c r="D133" s="2"/>
      <c r="E133" s="2"/>
      <c r="F133" s="2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8.75" customHeight="1" x14ac:dyDescent="0.3">
      <c r="A134" s="4"/>
      <c r="B134" s="2"/>
      <c r="C134" s="2"/>
      <c r="D134" s="2"/>
      <c r="E134" s="2"/>
      <c r="F134" s="2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8.75" customHeight="1" x14ac:dyDescent="0.3">
      <c r="A135" s="4"/>
      <c r="B135" s="2"/>
      <c r="C135" s="2"/>
      <c r="D135" s="2"/>
      <c r="E135" s="2"/>
      <c r="F135" s="2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8.75" customHeight="1" x14ac:dyDescent="0.3">
      <c r="A136" s="4"/>
      <c r="B136" s="2"/>
      <c r="C136" s="2"/>
      <c r="D136" s="2"/>
      <c r="E136" s="2"/>
      <c r="F136" s="2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8.75" customHeight="1" x14ac:dyDescent="0.3">
      <c r="A137" s="4"/>
      <c r="B137" s="2"/>
      <c r="C137" s="2"/>
      <c r="D137" s="2"/>
      <c r="E137" s="2"/>
      <c r="F137" s="2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8.75" customHeight="1" x14ac:dyDescent="0.3">
      <c r="A138" s="4"/>
      <c r="B138" s="2"/>
      <c r="C138" s="2"/>
      <c r="D138" s="2"/>
      <c r="E138" s="2"/>
      <c r="F138" s="2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8.75" customHeight="1" x14ac:dyDescent="0.3">
      <c r="A139" s="4"/>
      <c r="B139" s="2"/>
      <c r="C139" s="2"/>
      <c r="D139" s="2"/>
      <c r="E139" s="2"/>
      <c r="F139" s="2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8.75" customHeight="1" x14ac:dyDescent="0.3">
      <c r="A140" s="4"/>
      <c r="B140" s="2"/>
      <c r="C140" s="2"/>
      <c r="D140" s="2"/>
      <c r="E140" s="2"/>
      <c r="F140" s="2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8.75" customHeight="1" x14ac:dyDescent="0.3">
      <c r="A141" s="4"/>
      <c r="B141" s="2"/>
      <c r="C141" s="2"/>
      <c r="D141" s="2"/>
      <c r="E141" s="2"/>
      <c r="F141" s="2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8.75" customHeight="1" x14ac:dyDescent="0.3">
      <c r="A142" s="4"/>
      <c r="B142" s="2"/>
      <c r="C142" s="2"/>
      <c r="D142" s="2"/>
      <c r="E142" s="2"/>
      <c r="F142" s="2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8.75" customHeight="1" x14ac:dyDescent="0.3">
      <c r="A143" s="4"/>
      <c r="B143" s="2"/>
      <c r="C143" s="2"/>
      <c r="D143" s="2"/>
      <c r="E143" s="2"/>
      <c r="F143" s="2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8.75" customHeight="1" x14ac:dyDescent="0.3">
      <c r="A144" s="4"/>
      <c r="B144" s="2"/>
      <c r="C144" s="2"/>
      <c r="D144" s="2"/>
      <c r="E144" s="2"/>
      <c r="F144" s="2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8.75" customHeight="1" x14ac:dyDescent="0.3">
      <c r="A145" s="4"/>
      <c r="B145" s="2"/>
      <c r="C145" s="2"/>
      <c r="D145" s="2"/>
      <c r="E145" s="2"/>
      <c r="F145" s="2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8.75" customHeight="1" x14ac:dyDescent="0.3">
      <c r="A146" s="4"/>
      <c r="B146" s="2"/>
      <c r="C146" s="2"/>
      <c r="D146" s="2"/>
      <c r="E146" s="2"/>
      <c r="F146" s="2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8.75" customHeight="1" x14ac:dyDescent="0.3">
      <c r="A147" s="4"/>
      <c r="B147" s="2"/>
      <c r="C147" s="2"/>
      <c r="D147" s="2"/>
      <c r="E147" s="2"/>
      <c r="F147" s="2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8.75" customHeight="1" x14ac:dyDescent="0.3">
      <c r="A148" s="4"/>
      <c r="B148" s="2"/>
      <c r="C148" s="2"/>
      <c r="D148" s="2"/>
      <c r="E148" s="2"/>
      <c r="F148" s="2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8.75" customHeight="1" x14ac:dyDescent="0.3">
      <c r="A149" s="4"/>
      <c r="B149" s="2"/>
      <c r="C149" s="2"/>
      <c r="D149" s="2"/>
      <c r="E149" s="2"/>
      <c r="F149" s="2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8.75" customHeight="1" x14ac:dyDescent="0.3">
      <c r="A150" s="4"/>
      <c r="B150" s="2"/>
      <c r="C150" s="2"/>
      <c r="D150" s="2"/>
      <c r="E150" s="2"/>
      <c r="F150" s="2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8.75" customHeight="1" x14ac:dyDescent="0.3">
      <c r="A151" s="4"/>
      <c r="B151" s="2"/>
      <c r="C151" s="2"/>
      <c r="D151" s="2"/>
      <c r="E151" s="2"/>
      <c r="F151" s="2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8.75" customHeight="1" x14ac:dyDescent="0.3">
      <c r="A152" s="4"/>
      <c r="B152" s="2"/>
      <c r="C152" s="2"/>
      <c r="D152" s="2"/>
      <c r="E152" s="2"/>
      <c r="F152" s="2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8.75" customHeight="1" x14ac:dyDescent="0.3">
      <c r="A153" s="4"/>
      <c r="B153" s="2"/>
      <c r="C153" s="2"/>
      <c r="D153" s="2"/>
      <c r="E153" s="2"/>
      <c r="F153" s="2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8.75" customHeight="1" x14ac:dyDescent="0.3">
      <c r="A154" s="4"/>
      <c r="B154" s="2"/>
      <c r="C154" s="2"/>
      <c r="D154" s="2"/>
      <c r="E154" s="2"/>
      <c r="F154" s="2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8.75" customHeight="1" x14ac:dyDescent="0.3">
      <c r="A155" s="4"/>
      <c r="B155" s="2"/>
      <c r="C155" s="2"/>
      <c r="D155" s="2"/>
      <c r="E155" s="2"/>
      <c r="F155" s="2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8.75" customHeight="1" x14ac:dyDescent="0.3">
      <c r="A156" s="4"/>
      <c r="B156" s="2"/>
      <c r="C156" s="2"/>
      <c r="D156" s="2"/>
      <c r="E156" s="2"/>
      <c r="F156" s="2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8.75" customHeight="1" x14ac:dyDescent="0.3">
      <c r="A157" s="4"/>
      <c r="B157" s="2"/>
      <c r="C157" s="2"/>
      <c r="D157" s="2"/>
      <c r="E157" s="2"/>
      <c r="F157" s="2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8.75" customHeight="1" x14ac:dyDescent="0.3">
      <c r="A158" s="4"/>
      <c r="B158" s="2"/>
      <c r="C158" s="2"/>
      <c r="D158" s="2"/>
      <c r="E158" s="2"/>
      <c r="F158" s="2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8.75" customHeight="1" x14ac:dyDescent="0.3">
      <c r="A159" s="4"/>
      <c r="B159" s="2"/>
      <c r="C159" s="2"/>
      <c r="D159" s="2"/>
      <c r="E159" s="2"/>
      <c r="F159" s="2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8.75" customHeight="1" x14ac:dyDescent="0.3">
      <c r="A160" s="4"/>
      <c r="B160" s="2"/>
      <c r="C160" s="2"/>
      <c r="D160" s="2"/>
      <c r="E160" s="2"/>
      <c r="F160" s="2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8.75" customHeight="1" x14ac:dyDescent="0.3">
      <c r="A161" s="4"/>
      <c r="B161" s="2"/>
      <c r="C161" s="2"/>
      <c r="D161" s="2"/>
      <c r="E161" s="2"/>
      <c r="F161" s="2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8.75" customHeight="1" x14ac:dyDescent="0.3">
      <c r="A162" s="4"/>
      <c r="B162" s="2"/>
      <c r="C162" s="2"/>
      <c r="D162" s="2"/>
      <c r="E162" s="2"/>
      <c r="F162" s="2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8.75" customHeight="1" x14ac:dyDescent="0.3">
      <c r="A163" s="4"/>
      <c r="B163" s="2"/>
      <c r="C163" s="2"/>
      <c r="D163" s="2"/>
      <c r="E163" s="2"/>
      <c r="F163" s="2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8.75" customHeight="1" x14ac:dyDescent="0.3">
      <c r="A164" s="4"/>
      <c r="B164" s="2"/>
      <c r="C164" s="2"/>
      <c r="D164" s="2"/>
      <c r="E164" s="2"/>
      <c r="F164" s="2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8.75" customHeight="1" x14ac:dyDescent="0.3">
      <c r="A165" s="4"/>
      <c r="B165" s="2"/>
      <c r="C165" s="2"/>
      <c r="D165" s="2"/>
      <c r="E165" s="2"/>
      <c r="F165" s="2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8.75" customHeight="1" x14ac:dyDescent="0.3">
      <c r="A166" s="4"/>
      <c r="B166" s="2"/>
      <c r="C166" s="2"/>
      <c r="D166" s="2"/>
      <c r="E166" s="2"/>
      <c r="F166" s="2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8.75" customHeight="1" x14ac:dyDescent="0.3">
      <c r="A167" s="4"/>
      <c r="B167" s="2"/>
      <c r="C167" s="2"/>
      <c r="D167" s="2"/>
      <c r="E167" s="2"/>
      <c r="F167" s="2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8.75" customHeight="1" x14ac:dyDescent="0.3">
      <c r="A168" s="4"/>
      <c r="B168" s="2"/>
      <c r="C168" s="2"/>
      <c r="D168" s="2"/>
      <c r="E168" s="2"/>
      <c r="F168" s="2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8.75" customHeight="1" x14ac:dyDescent="0.3">
      <c r="A169" s="4"/>
      <c r="B169" s="2"/>
      <c r="C169" s="2"/>
      <c r="D169" s="2"/>
      <c r="E169" s="2"/>
      <c r="F169" s="2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8.75" customHeight="1" x14ac:dyDescent="0.3">
      <c r="A170" s="4"/>
      <c r="B170" s="2"/>
      <c r="C170" s="2"/>
      <c r="D170" s="2"/>
      <c r="E170" s="2"/>
      <c r="F170" s="2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8.75" customHeight="1" x14ac:dyDescent="0.3">
      <c r="A171" s="4"/>
      <c r="B171" s="2"/>
      <c r="C171" s="2"/>
      <c r="D171" s="2"/>
      <c r="E171" s="2"/>
      <c r="F171" s="2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8.75" customHeight="1" x14ac:dyDescent="0.3">
      <c r="A172" s="4"/>
      <c r="B172" s="2"/>
      <c r="C172" s="2"/>
      <c r="D172" s="2"/>
      <c r="E172" s="2"/>
      <c r="F172" s="2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8.75" customHeight="1" x14ac:dyDescent="0.3">
      <c r="A173" s="4"/>
      <c r="B173" s="2"/>
      <c r="C173" s="2"/>
      <c r="D173" s="2"/>
      <c r="E173" s="2"/>
      <c r="F173" s="2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8.75" customHeight="1" x14ac:dyDescent="0.3">
      <c r="A174" s="4"/>
      <c r="B174" s="2"/>
      <c r="C174" s="2"/>
      <c r="D174" s="2"/>
      <c r="E174" s="2"/>
      <c r="F174" s="2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8.75" customHeight="1" x14ac:dyDescent="0.3">
      <c r="A175" s="4"/>
      <c r="B175" s="2"/>
      <c r="C175" s="2"/>
      <c r="D175" s="2"/>
      <c r="E175" s="2"/>
      <c r="F175" s="2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8.75" customHeight="1" x14ac:dyDescent="0.3">
      <c r="A176" s="4"/>
      <c r="B176" s="2"/>
      <c r="C176" s="2"/>
      <c r="D176" s="2"/>
      <c r="E176" s="2"/>
      <c r="F176" s="2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8.75" customHeight="1" x14ac:dyDescent="0.3">
      <c r="A177" s="4"/>
      <c r="B177" s="2"/>
      <c r="C177" s="2"/>
      <c r="D177" s="2"/>
      <c r="E177" s="2"/>
      <c r="F177" s="2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8.75" customHeight="1" x14ac:dyDescent="0.3">
      <c r="A178" s="4"/>
      <c r="B178" s="2"/>
      <c r="C178" s="2"/>
      <c r="D178" s="2"/>
      <c r="E178" s="2"/>
      <c r="F178" s="2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8.75" customHeight="1" x14ac:dyDescent="0.3">
      <c r="A179" s="4"/>
      <c r="B179" s="2"/>
      <c r="C179" s="2"/>
      <c r="D179" s="2"/>
      <c r="E179" s="2"/>
      <c r="F179" s="2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8.75" customHeight="1" x14ac:dyDescent="0.3">
      <c r="A180" s="4"/>
      <c r="B180" s="2"/>
      <c r="C180" s="2"/>
      <c r="D180" s="2"/>
      <c r="E180" s="2"/>
      <c r="F180" s="2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8.75" customHeight="1" x14ac:dyDescent="0.3">
      <c r="A181" s="4"/>
      <c r="B181" s="2"/>
      <c r="C181" s="2"/>
      <c r="D181" s="2"/>
      <c r="E181" s="2"/>
      <c r="F181" s="2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8.75" customHeight="1" x14ac:dyDescent="0.3">
      <c r="A182" s="4"/>
      <c r="B182" s="2"/>
      <c r="C182" s="2"/>
      <c r="D182" s="2"/>
      <c r="E182" s="2"/>
      <c r="F182" s="2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8.75" customHeight="1" x14ac:dyDescent="0.3">
      <c r="A183" s="4"/>
      <c r="B183" s="2"/>
      <c r="C183" s="2"/>
      <c r="D183" s="2"/>
      <c r="E183" s="2"/>
      <c r="F183" s="2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8.75" customHeight="1" x14ac:dyDescent="0.3">
      <c r="A184" s="4"/>
      <c r="B184" s="2"/>
      <c r="C184" s="2"/>
      <c r="D184" s="2"/>
      <c r="E184" s="2"/>
      <c r="F184" s="2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8.75" customHeight="1" x14ac:dyDescent="0.3">
      <c r="A185" s="4"/>
      <c r="B185" s="2"/>
      <c r="C185" s="2"/>
      <c r="D185" s="2"/>
      <c r="E185" s="2"/>
      <c r="F185" s="2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8.75" customHeight="1" x14ac:dyDescent="0.3">
      <c r="A186" s="4"/>
      <c r="B186" s="2"/>
      <c r="C186" s="2"/>
      <c r="D186" s="2"/>
      <c r="E186" s="2"/>
      <c r="F186" s="2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8.75" customHeight="1" x14ac:dyDescent="0.3">
      <c r="A187" s="4"/>
      <c r="B187" s="2"/>
      <c r="C187" s="2"/>
      <c r="D187" s="2"/>
      <c r="E187" s="2"/>
      <c r="F187" s="2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8.75" customHeight="1" x14ac:dyDescent="0.3">
      <c r="A188" s="4"/>
      <c r="B188" s="2"/>
      <c r="C188" s="2"/>
      <c r="D188" s="2"/>
      <c r="E188" s="2"/>
      <c r="F188" s="2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8.75" customHeight="1" x14ac:dyDescent="0.3">
      <c r="A189" s="4"/>
      <c r="B189" s="2"/>
      <c r="C189" s="2"/>
      <c r="D189" s="2"/>
      <c r="E189" s="2"/>
      <c r="F189" s="2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8.75" customHeight="1" x14ac:dyDescent="0.3">
      <c r="A190" s="4"/>
      <c r="B190" s="2"/>
      <c r="C190" s="2"/>
      <c r="D190" s="2"/>
      <c r="E190" s="2"/>
      <c r="F190" s="2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8.75" customHeight="1" x14ac:dyDescent="0.3">
      <c r="A191" s="4"/>
      <c r="B191" s="2"/>
      <c r="C191" s="2"/>
      <c r="D191" s="2"/>
      <c r="E191" s="2"/>
      <c r="F191" s="2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8.75" customHeight="1" x14ac:dyDescent="0.3">
      <c r="A192" s="4"/>
      <c r="B192" s="2"/>
      <c r="C192" s="2"/>
      <c r="D192" s="2"/>
      <c r="E192" s="2"/>
      <c r="F192" s="2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8.75" customHeight="1" x14ac:dyDescent="0.3">
      <c r="A193" s="4"/>
      <c r="B193" s="2"/>
      <c r="C193" s="2"/>
      <c r="D193" s="2"/>
      <c r="E193" s="2"/>
      <c r="F193" s="2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8.75" customHeight="1" x14ac:dyDescent="0.3">
      <c r="A194" s="4"/>
      <c r="B194" s="2"/>
      <c r="C194" s="2"/>
      <c r="D194" s="2"/>
      <c r="E194" s="2"/>
      <c r="F194" s="2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8.75" customHeight="1" x14ac:dyDescent="0.3">
      <c r="A195" s="4"/>
      <c r="B195" s="2"/>
      <c r="C195" s="2"/>
      <c r="D195" s="2"/>
      <c r="E195" s="2"/>
      <c r="F195" s="2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8.75" customHeight="1" x14ac:dyDescent="0.3">
      <c r="A196" s="4"/>
      <c r="B196" s="2"/>
      <c r="C196" s="2"/>
      <c r="D196" s="2"/>
      <c r="E196" s="2"/>
      <c r="F196" s="2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8.75" customHeight="1" x14ac:dyDescent="0.3">
      <c r="A197" s="4"/>
      <c r="B197" s="2"/>
      <c r="C197" s="2"/>
      <c r="D197" s="2"/>
      <c r="E197" s="2"/>
      <c r="F197" s="2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8.75" customHeight="1" x14ac:dyDescent="0.3">
      <c r="A198" s="4"/>
      <c r="B198" s="2"/>
      <c r="C198" s="2"/>
      <c r="D198" s="2"/>
      <c r="E198" s="2"/>
      <c r="F198" s="2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8.75" customHeight="1" x14ac:dyDescent="0.3">
      <c r="A199" s="4"/>
      <c r="B199" s="2"/>
      <c r="C199" s="2"/>
      <c r="D199" s="2"/>
      <c r="E199" s="2"/>
      <c r="F199" s="2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8.75" customHeight="1" x14ac:dyDescent="0.3">
      <c r="A200" s="4"/>
      <c r="B200" s="2"/>
      <c r="C200" s="2"/>
      <c r="D200" s="2"/>
      <c r="E200" s="2"/>
      <c r="F200" s="2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8.75" customHeight="1" x14ac:dyDescent="0.3">
      <c r="A201" s="4"/>
      <c r="B201" s="2"/>
      <c r="C201" s="2"/>
      <c r="D201" s="2"/>
      <c r="E201" s="2"/>
      <c r="F201" s="2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8.75" customHeight="1" x14ac:dyDescent="0.3">
      <c r="A202" s="4"/>
      <c r="B202" s="2"/>
      <c r="C202" s="2"/>
      <c r="D202" s="2"/>
      <c r="E202" s="2"/>
      <c r="F202" s="2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8.75" customHeight="1" x14ac:dyDescent="0.3">
      <c r="A203" s="4"/>
      <c r="B203" s="2"/>
      <c r="C203" s="2"/>
      <c r="D203" s="2"/>
      <c r="E203" s="2"/>
      <c r="F203" s="2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8.75" customHeight="1" x14ac:dyDescent="0.3">
      <c r="A204" s="4"/>
      <c r="B204" s="2"/>
      <c r="C204" s="2"/>
      <c r="D204" s="2"/>
      <c r="E204" s="2"/>
      <c r="F204" s="2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8.75" customHeight="1" x14ac:dyDescent="0.3">
      <c r="A205" s="4"/>
      <c r="B205" s="2"/>
      <c r="C205" s="2"/>
      <c r="D205" s="2"/>
      <c r="E205" s="2"/>
      <c r="F205" s="2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8.75" customHeight="1" x14ac:dyDescent="0.3">
      <c r="A206" s="4"/>
      <c r="B206" s="2"/>
      <c r="C206" s="2"/>
      <c r="D206" s="2"/>
      <c r="E206" s="2"/>
      <c r="F206" s="2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8.75" customHeight="1" x14ac:dyDescent="0.3">
      <c r="A207" s="4"/>
      <c r="B207" s="2"/>
      <c r="C207" s="2"/>
      <c r="D207" s="2"/>
      <c r="E207" s="2"/>
      <c r="F207" s="2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8.75" customHeight="1" x14ac:dyDescent="0.3">
      <c r="A208" s="4"/>
      <c r="B208" s="2"/>
      <c r="C208" s="2"/>
      <c r="D208" s="2"/>
      <c r="E208" s="2"/>
      <c r="F208" s="2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8.75" customHeight="1" x14ac:dyDescent="0.3">
      <c r="A209" s="4"/>
      <c r="B209" s="2"/>
      <c r="C209" s="2"/>
      <c r="D209" s="2"/>
      <c r="E209" s="2"/>
      <c r="F209" s="2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8.75" customHeight="1" x14ac:dyDescent="0.3">
      <c r="A210" s="4"/>
      <c r="B210" s="2"/>
      <c r="C210" s="2"/>
      <c r="D210" s="2"/>
      <c r="E210" s="2"/>
      <c r="F210" s="2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8.75" customHeight="1" x14ac:dyDescent="0.3">
      <c r="A211" s="4"/>
      <c r="B211" s="2"/>
      <c r="C211" s="2"/>
      <c r="D211" s="2"/>
      <c r="E211" s="2"/>
      <c r="F211" s="2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8.75" customHeight="1" x14ac:dyDescent="0.3">
      <c r="A212" s="4"/>
      <c r="B212" s="2"/>
      <c r="C212" s="2"/>
      <c r="D212" s="2"/>
      <c r="E212" s="2"/>
      <c r="F212" s="2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8.75" customHeight="1" x14ac:dyDescent="0.3">
      <c r="A213" s="4"/>
      <c r="B213" s="2"/>
      <c r="C213" s="2"/>
      <c r="D213" s="2"/>
      <c r="E213" s="2"/>
      <c r="F213" s="2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8.75" customHeight="1" x14ac:dyDescent="0.3">
      <c r="A214" s="4"/>
      <c r="B214" s="2"/>
      <c r="C214" s="2"/>
      <c r="D214" s="2"/>
      <c r="E214" s="2"/>
      <c r="F214" s="2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8.75" customHeight="1" x14ac:dyDescent="0.3">
      <c r="A215" s="4"/>
      <c r="B215" s="2"/>
      <c r="C215" s="2"/>
      <c r="D215" s="2"/>
      <c r="E215" s="2"/>
      <c r="F215" s="2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8.75" customHeight="1" x14ac:dyDescent="0.3">
      <c r="A216" s="4"/>
      <c r="B216" s="2"/>
      <c r="C216" s="2"/>
      <c r="D216" s="2"/>
      <c r="E216" s="2"/>
      <c r="F216" s="2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8.75" customHeight="1" x14ac:dyDescent="0.3">
      <c r="A217" s="4"/>
      <c r="B217" s="2"/>
      <c r="C217" s="2"/>
      <c r="D217" s="2"/>
      <c r="E217" s="2"/>
      <c r="F217" s="2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8.75" customHeight="1" x14ac:dyDescent="0.3">
      <c r="A218" s="4"/>
      <c r="B218" s="2"/>
      <c r="C218" s="2"/>
      <c r="D218" s="2"/>
      <c r="E218" s="2"/>
      <c r="F218" s="2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8.75" customHeight="1" x14ac:dyDescent="0.3">
      <c r="A219" s="4"/>
      <c r="B219" s="2"/>
      <c r="C219" s="2"/>
      <c r="D219" s="2"/>
      <c r="E219" s="2"/>
      <c r="F219" s="2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8.75" customHeight="1" x14ac:dyDescent="0.3">
      <c r="A220" s="4"/>
      <c r="B220" s="2"/>
      <c r="C220" s="2"/>
      <c r="D220" s="2"/>
      <c r="E220" s="2"/>
      <c r="F220" s="2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8.75" customHeight="1" x14ac:dyDescent="0.3">
      <c r="A221" s="4"/>
      <c r="B221" s="2"/>
      <c r="C221" s="2"/>
      <c r="D221" s="2"/>
      <c r="E221" s="2"/>
      <c r="F221" s="2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8.75" customHeight="1" x14ac:dyDescent="0.3">
      <c r="A222" s="4"/>
      <c r="B222" s="2"/>
      <c r="C222" s="2"/>
      <c r="D222" s="2"/>
      <c r="E222" s="2"/>
      <c r="F222" s="2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8.75" customHeight="1" x14ac:dyDescent="0.3">
      <c r="A223" s="4"/>
      <c r="B223" s="2"/>
      <c r="C223" s="2"/>
      <c r="D223" s="2"/>
      <c r="E223" s="2"/>
      <c r="F223" s="2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8.75" customHeight="1" x14ac:dyDescent="0.3">
      <c r="A224" s="4"/>
      <c r="B224" s="2"/>
      <c r="C224" s="2"/>
      <c r="D224" s="2"/>
      <c r="E224" s="2"/>
      <c r="F224" s="2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8.75" customHeight="1" x14ac:dyDescent="0.3">
      <c r="A225" s="4"/>
      <c r="B225" s="2"/>
      <c r="C225" s="2"/>
      <c r="D225" s="2"/>
      <c r="E225" s="2"/>
      <c r="F225" s="2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5"/>
    <row r="227" spans="1:22" ht="15.75" customHeight="1" x14ac:dyDescent="0.25"/>
    <row r="228" spans="1:22" ht="15.75" customHeight="1" x14ac:dyDescent="0.25"/>
    <row r="229" spans="1:22" ht="15.75" customHeight="1" x14ac:dyDescent="0.25"/>
    <row r="230" spans="1:22" ht="15.75" customHeight="1" x14ac:dyDescent="0.25"/>
    <row r="231" spans="1:22" ht="15.75" customHeight="1" x14ac:dyDescent="0.25"/>
    <row r="232" spans="1:22" ht="15.75" customHeight="1" x14ac:dyDescent="0.25"/>
    <row r="233" spans="1:22" ht="15.75" customHeight="1" x14ac:dyDescent="0.25"/>
    <row r="234" spans="1:22" ht="15.75" customHeight="1" x14ac:dyDescent="0.25"/>
    <row r="235" spans="1:22" ht="15.75" customHeight="1" x14ac:dyDescent="0.25"/>
    <row r="236" spans="1:22" ht="15.75" customHeight="1" x14ac:dyDescent="0.25"/>
    <row r="237" spans="1:22" ht="15.75" customHeight="1" x14ac:dyDescent="0.25"/>
    <row r="238" spans="1:22" ht="15.75" customHeight="1" x14ac:dyDescent="0.25"/>
    <row r="239" spans="1:22" ht="15.75" customHeight="1" x14ac:dyDescent="0.25"/>
    <row r="240" spans="1:2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1.25" defaultRowHeight="15" customHeight="1" x14ac:dyDescent="0.25"/>
  <cols>
    <col min="1" max="1" width="7" customWidth="1"/>
    <col min="2" max="2" width="45.875" customWidth="1"/>
    <col min="3" max="5" width="5.875" customWidth="1"/>
    <col min="6" max="6" width="6.375" customWidth="1"/>
    <col min="7" max="7" width="5.875" customWidth="1"/>
    <col min="8" max="8" width="8.375" customWidth="1"/>
    <col min="9" max="9" width="9.25" customWidth="1"/>
    <col min="10" max="10" width="9.125" customWidth="1"/>
    <col min="11" max="11" width="11.25" customWidth="1"/>
    <col min="12" max="12" width="12.25" customWidth="1"/>
    <col min="13" max="13" width="9" customWidth="1"/>
    <col min="14" max="14" width="11.25" customWidth="1"/>
    <col min="15" max="21" width="7.875" customWidth="1"/>
    <col min="22" max="26" width="8" customWidth="1"/>
  </cols>
  <sheetData>
    <row r="1" spans="1:26" ht="18.75" customHeight="1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.75" customHeight="1" x14ac:dyDescent="0.3">
      <c r="A2" s="5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x14ac:dyDescent="0.25">
      <c r="A3" s="5" t="s">
        <v>2</v>
      </c>
      <c r="B3" s="6"/>
      <c r="C3" s="5" t="s">
        <v>40</v>
      </c>
      <c r="D3" s="5" t="s">
        <v>41</v>
      </c>
      <c r="E3" s="3"/>
      <c r="F3" s="3"/>
      <c r="G3" s="3"/>
      <c r="H3" s="3"/>
      <c r="I3" s="5" t="s">
        <v>42</v>
      </c>
      <c r="J3" s="5" t="s">
        <v>43</v>
      </c>
      <c r="K3" s="3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customHeight="1" x14ac:dyDescent="0.25">
      <c r="A4" s="8">
        <f t="shared" ref="A4:K4" si="0">COLUMN()</f>
        <v>1</v>
      </c>
      <c r="B4" s="9">
        <f t="shared" si="0"/>
        <v>2</v>
      </c>
      <c r="C4" s="8">
        <f t="shared" si="0"/>
        <v>3</v>
      </c>
      <c r="D4" s="8">
        <f t="shared" si="0"/>
        <v>4</v>
      </c>
      <c r="E4" s="8">
        <f t="shared" si="0"/>
        <v>5</v>
      </c>
      <c r="F4" s="8">
        <f t="shared" si="0"/>
        <v>6</v>
      </c>
      <c r="G4" s="8">
        <f t="shared" si="0"/>
        <v>7</v>
      </c>
      <c r="H4" s="8">
        <f t="shared" si="0"/>
        <v>8</v>
      </c>
      <c r="I4" s="8">
        <f t="shared" si="0"/>
        <v>9</v>
      </c>
      <c r="J4" s="8">
        <f t="shared" si="0"/>
        <v>10</v>
      </c>
      <c r="K4" s="8">
        <f t="shared" si="0"/>
        <v>11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8.25" customHeight="1" x14ac:dyDescent="0.25">
      <c r="A5" s="10" t="s">
        <v>3</v>
      </c>
      <c r="B5" s="11" t="s">
        <v>44</v>
      </c>
      <c r="C5" s="39"/>
      <c r="D5" s="119" t="s">
        <v>45</v>
      </c>
      <c r="E5" s="120"/>
      <c r="F5" s="120"/>
      <c r="G5" s="121"/>
      <c r="H5" s="40" t="s">
        <v>46</v>
      </c>
      <c r="I5" s="40" t="s">
        <v>47</v>
      </c>
      <c r="J5" s="40" t="s">
        <v>48</v>
      </c>
      <c r="K5" s="12" t="s">
        <v>49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x14ac:dyDescent="0.25">
      <c r="A6" s="41"/>
      <c r="B6" s="42"/>
      <c r="C6" s="43"/>
      <c r="D6" s="44" t="s">
        <v>50</v>
      </c>
      <c r="E6" s="44" t="s">
        <v>51</v>
      </c>
      <c r="F6" s="45" t="s">
        <v>52</v>
      </c>
      <c r="G6" s="46"/>
      <c r="H6" s="47"/>
      <c r="I6" s="47"/>
      <c r="J6" s="22" t="s">
        <v>53</v>
      </c>
      <c r="K6" s="48" t="s">
        <v>54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x14ac:dyDescent="0.25">
      <c r="A7" s="13">
        <v>1</v>
      </c>
      <c r="B7" s="49" t="s">
        <v>8</v>
      </c>
      <c r="C7" s="50"/>
      <c r="D7" s="51"/>
      <c r="E7" s="52">
        <v>60</v>
      </c>
      <c r="F7" s="53" t="s">
        <v>55</v>
      </c>
      <c r="G7" s="54"/>
      <c r="H7" s="55">
        <v>0.1</v>
      </c>
      <c r="I7" s="56">
        <v>45</v>
      </c>
      <c r="J7" s="57">
        <f t="shared" ref="J7:J11" si="1">I7/E7*H7</f>
        <v>7.5000000000000011E-2</v>
      </c>
      <c r="K7" s="57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 x14ac:dyDescent="0.25">
      <c r="A8" s="16">
        <v>2</v>
      </c>
      <c r="B8" s="58" t="s">
        <v>11</v>
      </c>
      <c r="C8" s="59"/>
      <c r="D8" s="60"/>
      <c r="E8" s="61">
        <v>97</v>
      </c>
      <c r="F8" s="62" t="s">
        <v>56</v>
      </c>
      <c r="G8" s="63"/>
      <c r="H8" s="64">
        <v>0.1</v>
      </c>
      <c r="I8" s="60">
        <v>97</v>
      </c>
      <c r="J8" s="65">
        <f t="shared" si="1"/>
        <v>0.1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x14ac:dyDescent="0.25">
      <c r="A9" s="16">
        <v>3</v>
      </c>
      <c r="B9" s="58" t="s">
        <v>14</v>
      </c>
      <c r="C9" s="59"/>
      <c r="D9" s="60"/>
      <c r="E9" s="61">
        <v>1</v>
      </c>
      <c r="F9" s="62" t="s">
        <v>57</v>
      </c>
      <c r="G9" s="63"/>
      <c r="H9" s="64">
        <v>0.15</v>
      </c>
      <c r="I9" s="60">
        <v>1</v>
      </c>
      <c r="J9" s="65">
        <f t="shared" si="1"/>
        <v>0.15</v>
      </c>
      <c r="K9" s="6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x14ac:dyDescent="0.25">
      <c r="A10" s="16">
        <v>4</v>
      </c>
      <c r="B10" s="58" t="s">
        <v>16</v>
      </c>
      <c r="C10" s="59"/>
      <c r="D10" s="60"/>
      <c r="E10" s="61">
        <v>6</v>
      </c>
      <c r="F10" s="62" t="s">
        <v>57</v>
      </c>
      <c r="G10" s="63"/>
      <c r="H10" s="64">
        <v>0.1</v>
      </c>
      <c r="I10" s="60">
        <v>6</v>
      </c>
      <c r="J10" s="65">
        <f t="shared" si="1"/>
        <v>0.1</v>
      </c>
      <c r="K10" s="6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5.5" customHeight="1" x14ac:dyDescent="0.25">
      <c r="A11" s="16">
        <v>5</v>
      </c>
      <c r="B11" s="58" t="s">
        <v>19</v>
      </c>
      <c r="C11" s="59"/>
      <c r="D11" s="60"/>
      <c r="E11" s="61">
        <v>98</v>
      </c>
      <c r="F11" s="62" t="s">
        <v>56</v>
      </c>
      <c r="G11" s="63"/>
      <c r="H11" s="64">
        <v>0.3</v>
      </c>
      <c r="I11" s="60">
        <v>98</v>
      </c>
      <c r="J11" s="65">
        <f t="shared" si="1"/>
        <v>0.3</v>
      </c>
      <c r="K11" s="6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.75" x14ac:dyDescent="0.25">
      <c r="A12" s="16">
        <v>7</v>
      </c>
      <c r="B12" s="66" t="s">
        <v>22</v>
      </c>
      <c r="C12" s="59"/>
      <c r="D12" s="60">
        <v>99</v>
      </c>
      <c r="E12" s="61"/>
      <c r="F12" s="62" t="s">
        <v>56</v>
      </c>
      <c r="G12" s="63"/>
      <c r="H12" s="64">
        <v>0.05</v>
      </c>
      <c r="I12" s="60">
        <v>97</v>
      </c>
      <c r="J12" s="65">
        <f>I12/D12*H12</f>
        <v>4.8989898989898993E-2</v>
      </c>
      <c r="K12" s="6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x14ac:dyDescent="0.25">
      <c r="A13" s="16">
        <v>8</v>
      </c>
      <c r="B13" s="67" t="s">
        <v>24</v>
      </c>
      <c r="C13" s="59"/>
      <c r="D13" s="60"/>
      <c r="E13" s="61">
        <v>95</v>
      </c>
      <c r="F13" s="62" t="s">
        <v>56</v>
      </c>
      <c r="G13" s="63"/>
      <c r="H13" s="64">
        <v>0.1</v>
      </c>
      <c r="I13" s="60">
        <v>93</v>
      </c>
      <c r="J13" s="65">
        <f t="shared" ref="J13:J14" si="2">I13/E13*H13</f>
        <v>9.789473684210527E-2</v>
      </c>
      <c r="K13" s="6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x14ac:dyDescent="0.25">
      <c r="A14" s="17">
        <v>9</v>
      </c>
      <c r="B14" s="68" t="s">
        <v>25</v>
      </c>
      <c r="C14" s="69"/>
      <c r="D14" s="70"/>
      <c r="E14" s="71">
        <v>10</v>
      </c>
      <c r="F14" s="72" t="s">
        <v>58</v>
      </c>
      <c r="G14" s="73"/>
      <c r="H14" s="74">
        <v>0.1</v>
      </c>
      <c r="I14" s="70">
        <v>7</v>
      </c>
      <c r="J14" s="75">
        <f t="shared" si="2"/>
        <v>6.9999999999999993E-2</v>
      </c>
      <c r="K14" s="7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x14ac:dyDescent="0.25">
      <c r="A15" s="18"/>
      <c r="B15" s="19" t="s">
        <v>28</v>
      </c>
      <c r="C15" s="76">
        <v>0.6</v>
      </c>
      <c r="D15" s="77"/>
      <c r="E15" s="78"/>
      <c r="F15" s="78"/>
      <c r="G15" s="78"/>
      <c r="H15" s="20">
        <f>SUM(H7:H14)</f>
        <v>1</v>
      </c>
      <c r="I15" s="76"/>
      <c r="J15" s="20">
        <f>SUM(J7:J14)</f>
        <v>0.94188463583200432</v>
      </c>
      <c r="K15" s="20">
        <f>J15*C15</f>
        <v>0.56513078149920259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8.25" customHeight="1" x14ac:dyDescent="0.25">
      <c r="A16" s="122" t="s">
        <v>29</v>
      </c>
      <c r="B16" s="122" t="s">
        <v>30</v>
      </c>
      <c r="C16" s="124" t="s">
        <v>59</v>
      </c>
      <c r="D16" s="125"/>
      <c r="E16" s="125"/>
      <c r="F16" s="125"/>
      <c r="G16" s="126"/>
      <c r="H16" s="21" t="s">
        <v>46</v>
      </c>
      <c r="I16" s="21" t="s">
        <v>60</v>
      </c>
      <c r="J16" s="21" t="s">
        <v>48</v>
      </c>
      <c r="K16" s="79" t="s">
        <v>49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x14ac:dyDescent="0.25">
      <c r="A17" s="123"/>
      <c r="B17" s="123"/>
      <c r="C17" s="44" t="s">
        <v>61</v>
      </c>
      <c r="D17" s="44" t="s">
        <v>62</v>
      </c>
      <c r="E17" s="44" t="s">
        <v>50</v>
      </c>
      <c r="F17" s="44" t="s">
        <v>63</v>
      </c>
      <c r="G17" s="44" t="s">
        <v>51</v>
      </c>
      <c r="H17" s="47"/>
      <c r="I17" s="47"/>
      <c r="J17" s="22" t="s">
        <v>53</v>
      </c>
      <c r="K17" s="48" t="s">
        <v>54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x14ac:dyDescent="0.25">
      <c r="A18" s="13">
        <v>1</v>
      </c>
      <c r="B18" s="49" t="s">
        <v>31</v>
      </c>
      <c r="C18" s="51"/>
      <c r="D18" s="51"/>
      <c r="E18" s="51" t="s">
        <v>64</v>
      </c>
      <c r="F18" s="51"/>
      <c r="G18" s="51"/>
      <c r="H18" s="80">
        <v>0.4</v>
      </c>
      <c r="I18" s="81">
        <v>5</v>
      </c>
      <c r="J18" s="82">
        <f t="shared" ref="J18:J20" si="3">I18/5*H18</f>
        <v>0.4</v>
      </c>
      <c r="K18" s="5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x14ac:dyDescent="0.25">
      <c r="A19" s="16">
        <v>2</v>
      </c>
      <c r="B19" s="58" t="s">
        <v>33</v>
      </c>
      <c r="C19" s="83"/>
      <c r="D19" s="83"/>
      <c r="E19" s="83" t="s">
        <v>64</v>
      </c>
      <c r="F19" s="83"/>
      <c r="G19" s="83"/>
      <c r="H19" s="84">
        <v>0.3</v>
      </c>
      <c r="I19" s="85">
        <v>4</v>
      </c>
      <c r="J19" s="86">
        <f t="shared" si="3"/>
        <v>0.24</v>
      </c>
      <c r="K19" s="65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x14ac:dyDescent="0.25">
      <c r="A20" s="17">
        <v>3</v>
      </c>
      <c r="B20" s="87" t="s">
        <v>34</v>
      </c>
      <c r="C20" s="88"/>
      <c r="D20" s="88"/>
      <c r="E20" s="88" t="s">
        <v>64</v>
      </c>
      <c r="F20" s="88"/>
      <c r="G20" s="88"/>
      <c r="H20" s="89">
        <v>0.3</v>
      </c>
      <c r="I20" s="90">
        <v>1</v>
      </c>
      <c r="J20" s="91">
        <f t="shared" si="3"/>
        <v>0.06</v>
      </c>
      <c r="K20" s="7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25">
      <c r="A21" s="18"/>
      <c r="B21" s="19" t="s">
        <v>35</v>
      </c>
      <c r="C21" s="76">
        <v>0.3</v>
      </c>
      <c r="D21" s="77"/>
      <c r="E21" s="77"/>
      <c r="F21" s="77"/>
      <c r="G21" s="77"/>
      <c r="H21" s="92">
        <f>SUM(H18:H20)</f>
        <v>1</v>
      </c>
      <c r="I21" s="93"/>
      <c r="J21" s="94">
        <f>SUM(J18:J20)</f>
        <v>0.7</v>
      </c>
      <c r="K21" s="95">
        <f>J21*C21</f>
        <v>0.21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8.25" customHeight="1" x14ac:dyDescent="0.25">
      <c r="A22" s="127" t="s">
        <v>36</v>
      </c>
      <c r="B22" s="127" t="s">
        <v>37</v>
      </c>
      <c r="C22" s="128" t="s">
        <v>59</v>
      </c>
      <c r="D22" s="129"/>
      <c r="E22" s="129"/>
      <c r="F22" s="129"/>
      <c r="G22" s="130"/>
      <c r="H22" s="40" t="s">
        <v>46</v>
      </c>
      <c r="I22" s="40" t="s">
        <v>60</v>
      </c>
      <c r="J22" s="40" t="s">
        <v>48</v>
      </c>
      <c r="K22" s="12" t="s">
        <v>49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 x14ac:dyDescent="0.25">
      <c r="A23" s="123"/>
      <c r="B23" s="123"/>
      <c r="C23" s="44" t="s">
        <v>61</v>
      </c>
      <c r="D23" s="44" t="s">
        <v>62</v>
      </c>
      <c r="E23" s="44" t="s">
        <v>50</v>
      </c>
      <c r="F23" s="44" t="s">
        <v>63</v>
      </c>
      <c r="G23" s="44" t="s">
        <v>51</v>
      </c>
      <c r="H23" s="47"/>
      <c r="I23" s="47"/>
      <c r="J23" s="22" t="s">
        <v>53</v>
      </c>
      <c r="K23" s="48" t="s">
        <v>54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25">
      <c r="A24" s="23">
        <v>1</v>
      </c>
      <c r="B24" s="14" t="s">
        <v>38</v>
      </c>
      <c r="C24" s="96"/>
      <c r="D24" s="97"/>
      <c r="E24" s="97"/>
      <c r="F24" s="98" t="s">
        <v>64</v>
      </c>
      <c r="G24" s="97"/>
      <c r="H24" s="99">
        <v>1</v>
      </c>
      <c r="I24" s="100">
        <v>2</v>
      </c>
      <c r="J24" s="101">
        <f>I24/5*H24</f>
        <v>0.4</v>
      </c>
      <c r="K24" s="102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25">
      <c r="A25" s="24"/>
      <c r="B25" s="25" t="s">
        <v>37</v>
      </c>
      <c r="C25" s="103">
        <v>0.1</v>
      </c>
      <c r="D25" s="104"/>
      <c r="E25" s="104"/>
      <c r="F25" s="104"/>
      <c r="G25" s="104"/>
      <c r="H25" s="103">
        <f>SUM(H24)</f>
        <v>1</v>
      </c>
      <c r="I25" s="103"/>
      <c r="J25" s="103">
        <f>SUM(J24)</f>
        <v>0.4</v>
      </c>
      <c r="K25" s="26">
        <f>J25*C25</f>
        <v>4.0000000000000008E-2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25">
      <c r="A26" s="27"/>
      <c r="B26" s="28"/>
      <c r="C26" s="105"/>
      <c r="D26" s="106"/>
      <c r="E26" s="106"/>
      <c r="F26" s="106"/>
      <c r="G26" s="106"/>
      <c r="H26" s="106"/>
      <c r="I26" s="106"/>
      <c r="J26" s="107"/>
      <c r="K26" s="29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25">
      <c r="A27" s="30"/>
      <c r="B27" s="31" t="s">
        <v>39</v>
      </c>
      <c r="C27" s="108"/>
      <c r="D27" s="109"/>
      <c r="E27" s="109"/>
      <c r="F27" s="109"/>
      <c r="G27" s="109"/>
      <c r="H27" s="109"/>
      <c r="I27" s="109"/>
      <c r="J27" s="110"/>
      <c r="K27" s="32">
        <f>SUM(K15,K21,K25)</f>
        <v>0.81513078149920259</v>
      </c>
      <c r="L27" s="7"/>
      <c r="M27" s="33"/>
      <c r="N27" s="33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25">
      <c r="A28" s="7"/>
      <c r="B28" s="34"/>
      <c r="C28" s="111"/>
      <c r="D28" s="37"/>
      <c r="E28" s="37"/>
      <c r="F28" s="37"/>
      <c r="G28" s="37"/>
      <c r="H28" s="37"/>
      <c r="I28" s="37"/>
      <c r="J28" s="112"/>
      <c r="K28" s="35"/>
      <c r="L28" s="7"/>
      <c r="M28" s="33"/>
      <c r="N28" s="33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25">
      <c r="A29" s="36" t="s">
        <v>65</v>
      </c>
      <c r="B29" s="15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38"/>
      <c r="N29" s="38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5">
      <c r="A30" s="7"/>
      <c r="B30" s="113" t="s">
        <v>66</v>
      </c>
      <c r="C30" s="37"/>
      <c r="D30" s="37"/>
      <c r="E30" s="37"/>
      <c r="F30" s="37"/>
      <c r="G30" s="37"/>
      <c r="H30" s="37"/>
      <c r="I30" s="37"/>
      <c r="J30" s="37"/>
      <c r="K30" s="37"/>
      <c r="L30" s="7"/>
      <c r="M30" s="38"/>
      <c r="N30" s="114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5.5" customHeight="1" x14ac:dyDescent="0.25">
      <c r="A31" s="7"/>
      <c r="B31" s="113" t="s">
        <v>67</v>
      </c>
      <c r="C31" s="37"/>
      <c r="D31" s="37"/>
      <c r="E31" s="37"/>
      <c r="F31" s="37"/>
      <c r="G31" s="37"/>
      <c r="H31" s="37"/>
      <c r="I31" s="37"/>
      <c r="J31" s="37"/>
      <c r="K31" s="3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.75" customHeight="1" x14ac:dyDescent="0.25">
      <c r="A32" s="7"/>
      <c r="B32" s="116" t="s">
        <v>68</v>
      </c>
      <c r="C32" s="117"/>
      <c r="D32" s="117"/>
      <c r="E32" s="117"/>
      <c r="F32" s="117"/>
      <c r="G32" s="117"/>
      <c r="H32" s="117"/>
      <c r="I32" s="117"/>
      <c r="J32" s="117"/>
      <c r="K32" s="115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25">
      <c r="A33" s="7"/>
      <c r="B33" s="118" t="s">
        <v>69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 x14ac:dyDescent="0.25">
      <c r="A34" s="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8.75" customHeight="1" x14ac:dyDescent="0.3">
      <c r="A35" s="4"/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8.75" customHeight="1" x14ac:dyDescent="0.3">
      <c r="A36" s="4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.75" customHeight="1" x14ac:dyDescent="0.3">
      <c r="A37" s="4"/>
      <c r="B37" s="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8.75" customHeight="1" x14ac:dyDescent="0.3">
      <c r="A38" s="4"/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8.75" customHeight="1" x14ac:dyDescent="0.3">
      <c r="A39" s="4"/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.75" customHeight="1" x14ac:dyDescent="0.3">
      <c r="A40" s="4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.75" customHeight="1" x14ac:dyDescent="0.3">
      <c r="A41" s="4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.75" customHeight="1" x14ac:dyDescent="0.3">
      <c r="A42" s="4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8.75" customHeight="1" x14ac:dyDescent="0.3">
      <c r="A43" s="4"/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.75" customHeight="1" x14ac:dyDescent="0.3">
      <c r="A44" s="4"/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8.75" customHeight="1" x14ac:dyDescent="0.3">
      <c r="A45" s="4"/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8.75" customHeight="1" x14ac:dyDescent="0.3">
      <c r="A46" s="4"/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8.75" customHeight="1" x14ac:dyDescent="0.3">
      <c r="A47" s="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.75" customHeight="1" x14ac:dyDescent="0.3">
      <c r="A48" s="4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8.75" customHeight="1" x14ac:dyDescent="0.3">
      <c r="A49" s="4"/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8.75" customHeight="1" x14ac:dyDescent="0.3">
      <c r="A50" s="4"/>
      <c r="B50" s="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8.75" customHeight="1" x14ac:dyDescent="0.3">
      <c r="A51" s="4"/>
      <c r="B51" s="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8.75" customHeight="1" x14ac:dyDescent="0.3">
      <c r="A52" s="4"/>
      <c r="B52" s="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.75" customHeight="1" x14ac:dyDescent="0.3">
      <c r="A53" s="4"/>
      <c r="B53" s="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8.75" customHeight="1" x14ac:dyDescent="0.3">
      <c r="A54" s="4"/>
      <c r="B54" s="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8.75" customHeight="1" x14ac:dyDescent="0.3">
      <c r="A55" s="4"/>
      <c r="B55" s="2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.75" customHeight="1" x14ac:dyDescent="0.3">
      <c r="A56" s="4"/>
      <c r="B56" s="2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8.75" customHeight="1" x14ac:dyDescent="0.3">
      <c r="A57" s="4"/>
      <c r="B57" s="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8.75" customHeight="1" x14ac:dyDescent="0.3">
      <c r="A58" s="4"/>
      <c r="B58" s="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8.75" customHeight="1" x14ac:dyDescent="0.3">
      <c r="A59" s="4"/>
      <c r="B59" s="2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8.75" customHeight="1" x14ac:dyDescent="0.3">
      <c r="A60" s="4"/>
      <c r="B60" s="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8.75" customHeight="1" x14ac:dyDescent="0.3">
      <c r="A61" s="4"/>
      <c r="B61" s="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8.75" customHeight="1" x14ac:dyDescent="0.3">
      <c r="A62" s="4"/>
      <c r="B62" s="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8.75" customHeight="1" x14ac:dyDescent="0.3">
      <c r="A63" s="4"/>
      <c r="B63" s="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8.75" customHeight="1" x14ac:dyDescent="0.3">
      <c r="A64" s="4"/>
      <c r="B64" s="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8.75" customHeight="1" x14ac:dyDescent="0.3">
      <c r="A65" s="4"/>
      <c r="B65" s="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8.75" customHeight="1" x14ac:dyDescent="0.3">
      <c r="A66" s="4"/>
      <c r="B66" s="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.75" customHeight="1" x14ac:dyDescent="0.3">
      <c r="A67" s="4"/>
      <c r="B67" s="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8.75" customHeight="1" x14ac:dyDescent="0.3">
      <c r="A68" s="4"/>
      <c r="B68" s="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75" customHeight="1" x14ac:dyDescent="0.3">
      <c r="A69" s="4"/>
      <c r="B69" s="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.75" customHeight="1" x14ac:dyDescent="0.3">
      <c r="A70" s="4"/>
      <c r="B70" s="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.75" customHeight="1" x14ac:dyDescent="0.3">
      <c r="A71" s="4"/>
      <c r="B71" s="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8.75" customHeight="1" x14ac:dyDescent="0.3">
      <c r="A72" s="4"/>
      <c r="B72" s="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8.75" customHeight="1" x14ac:dyDescent="0.3">
      <c r="A73" s="4"/>
      <c r="B73" s="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8.75" customHeight="1" x14ac:dyDescent="0.3">
      <c r="A74" s="4"/>
      <c r="B74" s="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8.75" customHeight="1" x14ac:dyDescent="0.3">
      <c r="A75" s="4"/>
      <c r="B75" s="2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8.75" customHeight="1" x14ac:dyDescent="0.3">
      <c r="A76" s="4"/>
      <c r="B76" s="2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8.75" customHeight="1" x14ac:dyDescent="0.3">
      <c r="A77" s="4"/>
      <c r="B77" s="2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8.75" customHeight="1" x14ac:dyDescent="0.3">
      <c r="A78" s="4"/>
      <c r="B78" s="2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8.75" customHeight="1" x14ac:dyDescent="0.3">
      <c r="A79" s="4"/>
      <c r="B79" s="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8.75" customHeight="1" x14ac:dyDescent="0.3">
      <c r="A80" s="4"/>
      <c r="B80" s="2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.75" customHeight="1" x14ac:dyDescent="0.3">
      <c r="A81" s="4"/>
      <c r="B81" s="2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customHeight="1" x14ac:dyDescent="0.3">
      <c r="A82" s="4"/>
      <c r="B82" s="2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customHeight="1" x14ac:dyDescent="0.3">
      <c r="A83" s="4"/>
      <c r="B83" s="2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.75" customHeight="1" x14ac:dyDescent="0.3">
      <c r="A84" s="4"/>
      <c r="B84" s="2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.75" customHeight="1" x14ac:dyDescent="0.3">
      <c r="A85" s="4"/>
      <c r="B85" s="2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.75" customHeight="1" x14ac:dyDescent="0.3">
      <c r="A86" s="4"/>
      <c r="B86" s="2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.75" customHeight="1" x14ac:dyDescent="0.3">
      <c r="A87" s="4"/>
      <c r="B87" s="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8.75" customHeight="1" x14ac:dyDescent="0.3">
      <c r="A88" s="4"/>
      <c r="B88" s="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8.75" customHeight="1" x14ac:dyDescent="0.3">
      <c r="A89" s="4"/>
      <c r="B89" s="2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8.75" customHeight="1" x14ac:dyDescent="0.3">
      <c r="A90" s="4"/>
      <c r="B90" s="2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8.75" customHeight="1" x14ac:dyDescent="0.3">
      <c r="A91" s="4"/>
      <c r="B91" s="2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8.75" customHeight="1" x14ac:dyDescent="0.3">
      <c r="A92" s="4"/>
      <c r="B92" s="2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8.75" customHeight="1" x14ac:dyDescent="0.3">
      <c r="A93" s="4"/>
      <c r="B93" s="2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8.75" customHeight="1" x14ac:dyDescent="0.3">
      <c r="A94" s="4"/>
      <c r="B94" s="2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8.75" customHeight="1" x14ac:dyDescent="0.3">
      <c r="A95" s="4"/>
      <c r="B95" s="2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8.75" customHeight="1" x14ac:dyDescent="0.3">
      <c r="A96" s="4"/>
      <c r="B96" s="2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8.75" customHeight="1" x14ac:dyDescent="0.3">
      <c r="A97" s="4"/>
      <c r="B97" s="2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8.75" customHeight="1" x14ac:dyDescent="0.3">
      <c r="A98" s="4"/>
      <c r="B98" s="2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8.75" customHeight="1" x14ac:dyDescent="0.3">
      <c r="A99" s="4"/>
      <c r="B99" s="2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8.75" customHeight="1" x14ac:dyDescent="0.3">
      <c r="A100" s="4"/>
      <c r="B100" s="2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8.75" customHeight="1" x14ac:dyDescent="0.3">
      <c r="A101" s="4"/>
      <c r="B101" s="2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8.75" customHeight="1" x14ac:dyDescent="0.3">
      <c r="A102" s="4"/>
      <c r="B102" s="2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8.75" customHeight="1" x14ac:dyDescent="0.3">
      <c r="A103" s="4"/>
      <c r="B103" s="2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8.75" customHeight="1" x14ac:dyDescent="0.3">
      <c r="A104" s="4"/>
      <c r="B104" s="2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8.75" customHeight="1" x14ac:dyDescent="0.3">
      <c r="A105" s="4"/>
      <c r="B105" s="2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8.75" customHeight="1" x14ac:dyDescent="0.3">
      <c r="A106" s="4"/>
      <c r="B106" s="2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8.75" customHeight="1" x14ac:dyDescent="0.3">
      <c r="A107" s="4"/>
      <c r="B107" s="2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8.75" customHeight="1" x14ac:dyDescent="0.3">
      <c r="A108" s="4"/>
      <c r="B108" s="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8.75" customHeight="1" x14ac:dyDescent="0.3">
      <c r="A109" s="4"/>
      <c r="B109" s="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8.75" customHeight="1" x14ac:dyDescent="0.3">
      <c r="A110" s="4"/>
      <c r="B110" s="2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8.75" customHeight="1" x14ac:dyDescent="0.3">
      <c r="A111" s="4"/>
      <c r="B111" s="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8.75" customHeight="1" x14ac:dyDescent="0.3">
      <c r="A112" s="4"/>
      <c r="B112" s="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8.75" customHeight="1" x14ac:dyDescent="0.3">
      <c r="A113" s="4"/>
      <c r="B113" s="2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8.75" customHeight="1" x14ac:dyDescent="0.3">
      <c r="A114" s="4"/>
      <c r="B114" s="2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8.75" customHeight="1" x14ac:dyDescent="0.3">
      <c r="A115" s="4"/>
      <c r="B115" s="2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8.75" customHeight="1" x14ac:dyDescent="0.3">
      <c r="A116" s="4"/>
      <c r="B116" s="2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8.75" customHeight="1" x14ac:dyDescent="0.3">
      <c r="A117" s="4"/>
      <c r="B117" s="2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8.75" customHeight="1" x14ac:dyDescent="0.3">
      <c r="A118" s="4"/>
      <c r="B118" s="2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8.75" customHeight="1" x14ac:dyDescent="0.3">
      <c r="A119" s="4"/>
      <c r="B119" s="2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8.75" customHeight="1" x14ac:dyDescent="0.3">
      <c r="A120" s="4"/>
      <c r="B120" s="2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8.75" customHeight="1" x14ac:dyDescent="0.3">
      <c r="A121" s="4"/>
      <c r="B121" s="2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8.75" customHeight="1" x14ac:dyDescent="0.3">
      <c r="A122" s="4"/>
      <c r="B122" s="2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8.75" customHeight="1" x14ac:dyDescent="0.3">
      <c r="A123" s="4"/>
      <c r="B123" s="2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8.75" customHeight="1" x14ac:dyDescent="0.3">
      <c r="A124" s="4"/>
      <c r="B124" s="2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8.75" customHeight="1" x14ac:dyDescent="0.3">
      <c r="A125" s="4"/>
      <c r="B125" s="2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8.75" customHeight="1" x14ac:dyDescent="0.3">
      <c r="A126" s="4"/>
      <c r="B126" s="2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8.75" customHeight="1" x14ac:dyDescent="0.3">
      <c r="A127" s="4"/>
      <c r="B127" s="2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8.75" customHeight="1" x14ac:dyDescent="0.3">
      <c r="A128" s="4"/>
      <c r="B128" s="2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8.75" customHeight="1" x14ac:dyDescent="0.3">
      <c r="A129" s="4"/>
      <c r="B129" s="2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8.75" customHeight="1" x14ac:dyDescent="0.3">
      <c r="A130" s="4"/>
      <c r="B130" s="2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8.75" customHeight="1" x14ac:dyDescent="0.3">
      <c r="A131" s="4"/>
      <c r="B131" s="2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8.75" customHeight="1" x14ac:dyDescent="0.3">
      <c r="A132" s="4"/>
      <c r="B132" s="2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8.75" customHeight="1" x14ac:dyDescent="0.3">
      <c r="A133" s="4"/>
      <c r="B133" s="2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8.75" customHeight="1" x14ac:dyDescent="0.3">
      <c r="A134" s="4"/>
      <c r="B134" s="2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8.75" customHeight="1" x14ac:dyDescent="0.3">
      <c r="A135" s="4"/>
      <c r="B135" s="2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8.75" customHeight="1" x14ac:dyDescent="0.3">
      <c r="A136" s="4"/>
      <c r="B136" s="2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8.75" customHeight="1" x14ac:dyDescent="0.3">
      <c r="A137" s="4"/>
      <c r="B137" s="2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8.75" customHeight="1" x14ac:dyDescent="0.3">
      <c r="A138" s="4"/>
      <c r="B138" s="2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8.75" customHeight="1" x14ac:dyDescent="0.3">
      <c r="A139" s="4"/>
      <c r="B139" s="2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8.75" customHeight="1" x14ac:dyDescent="0.3">
      <c r="A140" s="4"/>
      <c r="B140" s="2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8.75" customHeight="1" x14ac:dyDescent="0.3">
      <c r="A141" s="4"/>
      <c r="B141" s="2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8.75" customHeight="1" x14ac:dyDescent="0.3">
      <c r="A142" s="4"/>
      <c r="B142" s="2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8.75" customHeight="1" x14ac:dyDescent="0.3">
      <c r="A143" s="4"/>
      <c r="B143" s="2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8.75" customHeight="1" x14ac:dyDescent="0.3">
      <c r="A144" s="4"/>
      <c r="B144" s="2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8.75" customHeight="1" x14ac:dyDescent="0.3">
      <c r="A145" s="4"/>
      <c r="B145" s="2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8.75" customHeight="1" x14ac:dyDescent="0.3">
      <c r="A146" s="4"/>
      <c r="B146" s="2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8.75" customHeight="1" x14ac:dyDescent="0.3">
      <c r="A147" s="4"/>
      <c r="B147" s="2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8.75" customHeight="1" x14ac:dyDescent="0.3">
      <c r="A148" s="4"/>
      <c r="B148" s="2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8.75" customHeight="1" x14ac:dyDescent="0.3">
      <c r="A149" s="4"/>
      <c r="B149" s="2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8.75" customHeight="1" x14ac:dyDescent="0.3">
      <c r="A150" s="4"/>
      <c r="B150" s="2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8.75" customHeight="1" x14ac:dyDescent="0.3">
      <c r="A151" s="4"/>
      <c r="B151" s="2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8.75" customHeight="1" x14ac:dyDescent="0.3">
      <c r="A152" s="4"/>
      <c r="B152" s="2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8.75" customHeight="1" x14ac:dyDescent="0.3">
      <c r="A153" s="4"/>
      <c r="B153" s="2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8.75" customHeight="1" x14ac:dyDescent="0.3">
      <c r="A154" s="4"/>
      <c r="B154" s="2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8.75" customHeight="1" x14ac:dyDescent="0.3">
      <c r="A155" s="4"/>
      <c r="B155" s="2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8.75" customHeight="1" x14ac:dyDescent="0.3">
      <c r="A156" s="4"/>
      <c r="B156" s="2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8.75" customHeight="1" x14ac:dyDescent="0.3">
      <c r="A157" s="4"/>
      <c r="B157" s="2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8.75" customHeight="1" x14ac:dyDescent="0.3">
      <c r="A158" s="4"/>
      <c r="B158" s="2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8.75" customHeight="1" x14ac:dyDescent="0.3">
      <c r="A159" s="4"/>
      <c r="B159" s="2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8.75" customHeight="1" x14ac:dyDescent="0.3">
      <c r="A160" s="4"/>
      <c r="B160" s="2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8.75" customHeight="1" x14ac:dyDescent="0.3">
      <c r="A161" s="4"/>
      <c r="B161" s="2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8.75" customHeight="1" x14ac:dyDescent="0.3">
      <c r="A162" s="4"/>
      <c r="B162" s="2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8.75" customHeight="1" x14ac:dyDescent="0.3">
      <c r="A163" s="4"/>
      <c r="B163" s="2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8.75" customHeight="1" x14ac:dyDescent="0.3">
      <c r="A164" s="4"/>
      <c r="B164" s="2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8.75" customHeight="1" x14ac:dyDescent="0.3">
      <c r="A165" s="4"/>
      <c r="B165" s="2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8.75" customHeight="1" x14ac:dyDescent="0.3">
      <c r="A166" s="4"/>
      <c r="B166" s="2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8.75" customHeight="1" x14ac:dyDescent="0.3">
      <c r="A167" s="4"/>
      <c r="B167" s="2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8.75" customHeight="1" x14ac:dyDescent="0.3">
      <c r="A168" s="4"/>
      <c r="B168" s="2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8.75" customHeight="1" x14ac:dyDescent="0.3">
      <c r="A169" s="4"/>
      <c r="B169" s="2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8.75" customHeight="1" x14ac:dyDescent="0.3">
      <c r="A170" s="4"/>
      <c r="B170" s="2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8.75" customHeight="1" x14ac:dyDescent="0.3">
      <c r="A171" s="4"/>
      <c r="B171" s="2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8.75" customHeight="1" x14ac:dyDescent="0.3">
      <c r="A172" s="4"/>
      <c r="B172" s="2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8.75" customHeight="1" x14ac:dyDescent="0.3">
      <c r="A173" s="4"/>
      <c r="B173" s="2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8.75" customHeight="1" x14ac:dyDescent="0.3">
      <c r="A174" s="4"/>
      <c r="B174" s="2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8.75" customHeight="1" x14ac:dyDescent="0.3">
      <c r="A175" s="4"/>
      <c r="B175" s="2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8.75" customHeight="1" x14ac:dyDescent="0.3">
      <c r="A176" s="4"/>
      <c r="B176" s="2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8.75" customHeight="1" x14ac:dyDescent="0.3">
      <c r="A177" s="4"/>
      <c r="B177" s="2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8.75" customHeight="1" x14ac:dyDescent="0.3">
      <c r="A178" s="4"/>
      <c r="B178" s="2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8.75" customHeight="1" x14ac:dyDescent="0.3">
      <c r="A179" s="4"/>
      <c r="B179" s="2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8.75" customHeight="1" x14ac:dyDescent="0.3">
      <c r="A180" s="4"/>
      <c r="B180" s="2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8.75" customHeight="1" x14ac:dyDescent="0.3">
      <c r="A181" s="4"/>
      <c r="B181" s="2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8.75" customHeight="1" x14ac:dyDescent="0.3">
      <c r="A182" s="4"/>
      <c r="B182" s="2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8.75" customHeight="1" x14ac:dyDescent="0.3">
      <c r="A183" s="4"/>
      <c r="B183" s="2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8.75" customHeight="1" x14ac:dyDescent="0.3">
      <c r="A184" s="4"/>
      <c r="B184" s="2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8.75" customHeight="1" x14ac:dyDescent="0.3">
      <c r="A185" s="4"/>
      <c r="B185" s="2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8.75" customHeight="1" x14ac:dyDescent="0.3">
      <c r="A186" s="4"/>
      <c r="B186" s="2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8.75" customHeight="1" x14ac:dyDescent="0.3">
      <c r="A187" s="4"/>
      <c r="B187" s="2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8.75" customHeight="1" x14ac:dyDescent="0.3">
      <c r="A188" s="4"/>
      <c r="B188" s="2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8.75" customHeight="1" x14ac:dyDescent="0.3">
      <c r="A189" s="4"/>
      <c r="B189" s="2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8.75" customHeight="1" x14ac:dyDescent="0.3">
      <c r="A190" s="4"/>
      <c r="B190" s="2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8.75" customHeight="1" x14ac:dyDescent="0.3">
      <c r="A191" s="4"/>
      <c r="B191" s="2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8.75" customHeight="1" x14ac:dyDescent="0.3">
      <c r="A192" s="4"/>
      <c r="B192" s="2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8.75" customHeight="1" x14ac:dyDescent="0.3">
      <c r="A193" s="4"/>
      <c r="B193" s="2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8.75" customHeight="1" x14ac:dyDescent="0.3">
      <c r="A194" s="4"/>
      <c r="B194" s="2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8.75" customHeight="1" x14ac:dyDescent="0.3">
      <c r="A195" s="4"/>
      <c r="B195" s="2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8.75" customHeight="1" x14ac:dyDescent="0.3">
      <c r="A196" s="4"/>
      <c r="B196" s="2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8.75" customHeight="1" x14ac:dyDescent="0.3">
      <c r="A197" s="4"/>
      <c r="B197" s="2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8.75" customHeight="1" x14ac:dyDescent="0.3">
      <c r="A198" s="4"/>
      <c r="B198" s="2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8.75" customHeight="1" x14ac:dyDescent="0.3">
      <c r="A199" s="4"/>
      <c r="B199" s="2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8.75" customHeight="1" x14ac:dyDescent="0.3">
      <c r="A200" s="4"/>
      <c r="B200" s="2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8.75" customHeight="1" x14ac:dyDescent="0.3">
      <c r="A201" s="4"/>
      <c r="B201" s="2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8.75" customHeight="1" x14ac:dyDescent="0.3">
      <c r="A202" s="4"/>
      <c r="B202" s="2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8.75" customHeight="1" x14ac:dyDescent="0.3">
      <c r="A203" s="4"/>
      <c r="B203" s="2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8.75" customHeight="1" x14ac:dyDescent="0.3">
      <c r="A204" s="4"/>
      <c r="B204" s="2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8.75" customHeight="1" x14ac:dyDescent="0.3">
      <c r="A205" s="4"/>
      <c r="B205" s="2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8.75" customHeight="1" x14ac:dyDescent="0.3">
      <c r="A206" s="4"/>
      <c r="B206" s="2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8.75" customHeight="1" x14ac:dyDescent="0.3">
      <c r="A207" s="4"/>
      <c r="B207" s="2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8.75" customHeight="1" x14ac:dyDescent="0.3">
      <c r="A208" s="4"/>
      <c r="B208" s="2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8.75" customHeight="1" x14ac:dyDescent="0.3">
      <c r="A209" s="4"/>
      <c r="B209" s="2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8.75" customHeight="1" x14ac:dyDescent="0.3">
      <c r="A210" s="4"/>
      <c r="B210" s="2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8.75" customHeight="1" x14ac:dyDescent="0.3">
      <c r="A211" s="4"/>
      <c r="B211" s="2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8.75" customHeight="1" x14ac:dyDescent="0.3">
      <c r="A212" s="4"/>
      <c r="B212" s="2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8.75" customHeight="1" x14ac:dyDescent="0.3">
      <c r="A213" s="4"/>
      <c r="B213" s="2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8.75" customHeight="1" x14ac:dyDescent="0.3">
      <c r="A214" s="4"/>
      <c r="B214" s="2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8.75" customHeight="1" x14ac:dyDescent="0.3">
      <c r="A215" s="4"/>
      <c r="B215" s="2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8.75" customHeight="1" x14ac:dyDescent="0.3">
      <c r="A216" s="4"/>
      <c r="B216" s="2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8.75" customHeight="1" x14ac:dyDescent="0.3">
      <c r="A217" s="4"/>
      <c r="B217" s="2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8.75" customHeight="1" x14ac:dyDescent="0.3">
      <c r="A218" s="4"/>
      <c r="B218" s="2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8.75" customHeight="1" x14ac:dyDescent="0.3">
      <c r="A219" s="4"/>
      <c r="B219" s="2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8.75" customHeight="1" x14ac:dyDescent="0.3">
      <c r="A220" s="4"/>
      <c r="B220" s="2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8.75" customHeight="1" x14ac:dyDescent="0.3">
      <c r="A221" s="4"/>
      <c r="B221" s="2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8.75" customHeight="1" x14ac:dyDescent="0.3">
      <c r="A222" s="4"/>
      <c r="B222" s="2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8.75" customHeight="1" x14ac:dyDescent="0.3">
      <c r="A223" s="4"/>
      <c r="B223" s="2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8.75" customHeight="1" x14ac:dyDescent="0.3">
      <c r="A224" s="4"/>
      <c r="B224" s="2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8.75" customHeight="1" x14ac:dyDescent="0.3">
      <c r="A225" s="4"/>
      <c r="B225" s="2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8.75" customHeight="1" x14ac:dyDescent="0.3">
      <c r="A226" s="4"/>
      <c r="B226" s="2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8.75" customHeight="1" x14ac:dyDescent="0.3">
      <c r="A227" s="4"/>
      <c r="B227" s="2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8.75" customHeight="1" x14ac:dyDescent="0.3">
      <c r="A228" s="4"/>
      <c r="B228" s="2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8.75" customHeight="1" x14ac:dyDescent="0.3">
      <c r="A229" s="4"/>
      <c r="B229" s="2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8.75" customHeight="1" x14ac:dyDescent="0.3">
      <c r="A230" s="4"/>
      <c r="B230" s="2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8.75" customHeight="1" x14ac:dyDescent="0.3">
      <c r="A231" s="4"/>
      <c r="B231" s="2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8.75" customHeight="1" x14ac:dyDescent="0.3">
      <c r="A232" s="4"/>
      <c r="B232" s="2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8.75" customHeight="1" x14ac:dyDescent="0.3">
      <c r="A233" s="4"/>
      <c r="B233" s="2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32:J32"/>
    <mergeCell ref="B33:K34"/>
    <mergeCell ref="D5:G5"/>
    <mergeCell ref="A16:A17"/>
    <mergeCell ref="B16:B17"/>
    <mergeCell ref="C16:G16"/>
    <mergeCell ref="A22:A23"/>
    <mergeCell ref="B22:B23"/>
    <mergeCell ref="C22:G2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 toan truong - v2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My_PC</dc:creator>
  <cp:lastModifiedBy>My_PC</cp:lastModifiedBy>
  <dcterms:created xsi:type="dcterms:W3CDTF">2024-12-02T01:53:55Z</dcterms:created>
  <dcterms:modified xsi:type="dcterms:W3CDTF">2024-12-02T01:53:55Z</dcterms:modified>
</cp:coreProperties>
</file>