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"/>
    </mc:Choice>
  </mc:AlternateContent>
  <bookViews>
    <workbookView xWindow="0" yWindow="0" windowWidth="21600" windowHeight="9435"/>
  </bookViews>
  <sheets>
    <sheet name=" Mẫu 1" sheetId="1" r:id="rId1"/>
    <sheet name="Mẫu 2" sheetId="2" r:id="rId2"/>
  </sheets>
  <calcPr calcId="152511"/>
  <fileRecoveryPr repairLoad="1"/>
</workbook>
</file>

<file path=xl/calcChain.xml><?xml version="1.0" encoding="utf-8"?>
<calcChain xmlns="http://schemas.openxmlformats.org/spreadsheetml/2006/main">
  <c r="N19" i="2" l="1"/>
  <c r="N18" i="2"/>
  <c r="O18" i="2" s="1"/>
  <c r="N17" i="2"/>
  <c r="O17" i="2" s="1"/>
  <c r="T17" i="2" s="1"/>
  <c r="N16" i="2"/>
  <c r="N15" i="2"/>
  <c r="O14" i="2"/>
  <c r="U14" i="2" s="1"/>
  <c r="N14" i="2"/>
  <c r="N13" i="2"/>
  <c r="O13" i="2" s="1"/>
  <c r="T13" i="2" s="1"/>
  <c r="N12" i="2"/>
  <c r="N11" i="2"/>
  <c r="O10" i="2"/>
  <c r="U10" i="2" s="1"/>
  <c r="N10" i="2"/>
  <c r="N9" i="2"/>
  <c r="O9" i="2" s="1"/>
  <c r="T9" i="2" s="1"/>
  <c r="N8" i="2"/>
  <c r="N7" i="2"/>
  <c r="O6" i="2"/>
  <c r="U6" i="2" s="1"/>
  <c r="N6" i="2"/>
  <c r="N5" i="2"/>
  <c r="O5" i="2" s="1"/>
  <c r="T5" i="2" s="1"/>
  <c r="Y14" i="1"/>
  <c r="R14" i="1"/>
  <c r="D14" i="1"/>
  <c r="U13" i="1"/>
  <c r="T13" i="1"/>
  <c r="S13" i="1"/>
  <c r="W13" i="1" s="1"/>
  <c r="M13" i="1"/>
  <c r="Q13" i="1" s="1"/>
  <c r="U12" i="1"/>
  <c r="T12" i="1"/>
  <c r="S12" i="1"/>
  <c r="W12" i="1" s="1"/>
  <c r="M12" i="1"/>
  <c r="Q12" i="1" s="1"/>
  <c r="F12" i="1"/>
  <c r="V11" i="1"/>
  <c r="V14" i="1" s="1"/>
  <c r="U11" i="1"/>
  <c r="U14" i="1" s="1"/>
  <c r="T11" i="1"/>
  <c r="T14" i="1" s="1"/>
  <c r="S11" i="1"/>
  <c r="S14" i="1" s="1"/>
  <c r="F11" i="1"/>
  <c r="M11" i="1" s="1"/>
  <c r="R6" i="2" l="1"/>
  <c r="R10" i="2"/>
  <c r="R14" i="2"/>
  <c r="S6" i="2"/>
  <c r="S10" i="2"/>
  <c r="S14" i="2"/>
  <c r="Z12" i="1"/>
  <c r="X12" i="1"/>
  <c r="Z13" i="1"/>
  <c r="X13" i="1"/>
  <c r="U18" i="2"/>
  <c r="T18" i="2"/>
  <c r="S18" i="2"/>
  <c r="R18" i="2"/>
  <c r="Q11" i="1"/>
  <c r="M14" i="1"/>
  <c r="U5" i="2"/>
  <c r="U9" i="2"/>
  <c r="U13" i="2"/>
  <c r="U17" i="2"/>
  <c r="R5" i="2"/>
  <c r="O8" i="2"/>
  <c r="R9" i="2"/>
  <c r="O12" i="2"/>
  <c r="R13" i="2"/>
  <c r="O16" i="2"/>
  <c r="R17" i="2"/>
  <c r="S5" i="2"/>
  <c r="T6" i="2"/>
  <c r="W6" i="2" s="1"/>
  <c r="O7" i="2"/>
  <c r="S9" i="2"/>
  <c r="T10" i="2"/>
  <c r="W10" i="2" s="1"/>
  <c r="O11" i="2"/>
  <c r="S13" i="2"/>
  <c r="T14" i="2"/>
  <c r="W14" i="2" s="1"/>
  <c r="O15" i="2"/>
  <c r="S17" i="2"/>
  <c r="O19" i="2"/>
  <c r="W11" i="1"/>
  <c r="W14" i="1" s="1"/>
  <c r="W18" i="2" l="1"/>
  <c r="W13" i="2"/>
  <c r="W5" i="2"/>
  <c r="R15" i="2"/>
  <c r="W15" i="2" s="1"/>
  <c r="U15" i="2"/>
  <c r="T15" i="2"/>
  <c r="S15" i="2"/>
  <c r="S12" i="2"/>
  <c r="R12" i="2"/>
  <c r="U12" i="2"/>
  <c r="T12" i="2"/>
  <c r="W9" i="2"/>
  <c r="Q14" i="1"/>
  <c r="Z11" i="1"/>
  <c r="Z14" i="1" s="1"/>
  <c r="X11" i="1"/>
  <c r="X14" i="1" s="1"/>
  <c r="W17" i="2"/>
  <c r="R19" i="2"/>
  <c r="U19" i="2"/>
  <c r="T19" i="2"/>
  <c r="S19" i="2"/>
  <c r="R7" i="2"/>
  <c r="U7" i="2"/>
  <c r="T7" i="2"/>
  <c r="S7" i="2"/>
  <c r="S16" i="2"/>
  <c r="R16" i="2"/>
  <c r="U16" i="2"/>
  <c r="T16" i="2"/>
  <c r="S8" i="2"/>
  <c r="R8" i="2"/>
  <c r="U8" i="2"/>
  <c r="T8" i="2"/>
  <c r="R11" i="2"/>
  <c r="U11" i="2"/>
  <c r="T11" i="2"/>
  <c r="S11" i="2"/>
  <c r="W16" i="2" l="1"/>
  <c r="W8" i="2"/>
  <c r="W11" i="2"/>
  <c r="W7" i="2"/>
  <c r="W19" i="2"/>
  <c r="W12" i="2"/>
</calcChain>
</file>

<file path=xl/sharedStrings.xml><?xml version="1.0" encoding="utf-8"?>
<sst xmlns="http://schemas.openxmlformats.org/spreadsheetml/2006/main" count="144" uniqueCount="96">
  <si>
    <t>QUY TRÌNH XÂY DỰNG HỆ THỐNG LƯƠNG 3P</t>
  </si>
  <si>
    <t>BẢNG THANH TOÁN LƯƠNG THÁNG …./ ….</t>
  </si>
  <si>
    <t>Phòng / Ban / Bộ phận</t>
  </si>
  <si>
    <t>Phòng X</t>
  </si>
  <si>
    <t>STT</t>
  </si>
  <si>
    <t>Họ và tên</t>
  </si>
  <si>
    <t>Chức vụ</t>
  </si>
  <si>
    <t>Lương cơ bản theo giá trị công việc P1 (dùng để tính bảo hiểm)</t>
  </si>
  <si>
    <t>Lương theo năng lực ASK P2</t>
  </si>
  <si>
    <t>Lương theo hiệu suất làm việc KPI P3 (Thưởng doanh số/thưởng kết quả công việc)</t>
  </si>
  <si>
    <t>Phụ cấp</t>
  </si>
  <si>
    <t>Các khoản phụ cấp có tính chất như lương</t>
  </si>
  <si>
    <t>Phúc lợi</t>
  </si>
  <si>
    <t>Ngày công thực tế</t>
  </si>
  <si>
    <t>Tổng thu nhập</t>
  </si>
  <si>
    <t>Các khoản giảm trừ khi tính thuế TNCN</t>
  </si>
  <si>
    <t>Thu nhập tính thuế</t>
  </si>
  <si>
    <t>Thuế TNCN phải nộp</t>
  </si>
  <si>
    <t>Thực lĩnh</t>
  </si>
  <si>
    <t>Ký nhận</t>
  </si>
  <si>
    <t>Năng lực nghề (vị trí công việc)</t>
  </si>
  <si>
    <t>Năng lực quản lý</t>
  </si>
  <si>
    <t>Ăn trưa</t>
  </si>
  <si>
    <t>Xăng xe, điện thoại</t>
  </si>
  <si>
    <t>Khác</t>
  </si>
  <si>
    <t>Ngày lễ</t>
  </si>
  <si>
    <t>Bản thân</t>
  </si>
  <si>
    <t>BHYT</t>
  </si>
  <si>
    <t>BHXH</t>
  </si>
  <si>
    <t>BHTN</t>
  </si>
  <si>
    <t>Giảm trừ gia cảnh và các khoản thu nhập không chịu thuế</t>
  </si>
  <si>
    <t>Cộng</t>
  </si>
  <si>
    <t>Bậc</t>
  </si>
  <si>
    <t>Thành tiền</t>
  </si>
  <si>
    <t>4.1</t>
  </si>
  <si>
    <t>4.2</t>
  </si>
  <si>
    <t>4.3</t>
  </si>
  <si>
    <t>4.4</t>
  </si>
  <si>
    <t>4.5</t>
  </si>
  <si>
    <t>4.6</t>
  </si>
  <si>
    <t>4.7</t>
  </si>
  <si>
    <t>4.8</t>
  </si>
  <si>
    <t>6=(3+4)/26*5+4.7+4.8</t>
  </si>
  <si>
    <t>12=7+8+9+10+11</t>
  </si>
  <si>
    <t>13=6-12</t>
  </si>
  <si>
    <t>15=6-8-9-10-14</t>
  </si>
  <si>
    <t>Nguyễn Văn A</t>
  </si>
  <si>
    <t>Trưởng phòng</t>
  </si>
  <si>
    <t>Nguyễn Văn B</t>
  </si>
  <si>
    <t>Phó phòng</t>
  </si>
  <si>
    <t>Nguyễn Văn C</t>
  </si>
  <si>
    <t>Chuyên viên</t>
  </si>
  <si>
    <t>BẢNG THANH TOÁN TIỀN LƯƠNG</t>
  </si>
  <si>
    <t>Mã nhân viên</t>
  </si>
  <si>
    <t>Phòng ban</t>
  </si>
  <si>
    <t xml:space="preserve">Lương cơ bản theo vị trí P1 </t>
  </si>
  <si>
    <t>Lương theo năng lực P2</t>
  </si>
  <si>
    <t>Lương theo hiệu suất làm việc P3</t>
  </si>
  <si>
    <t>Lương phụ cấp</t>
  </si>
  <si>
    <t>Số ngày công</t>
  </si>
  <si>
    <t>Thu nhập chịu thuế</t>
  </si>
  <si>
    <t xml:space="preserve">Phạt </t>
  </si>
  <si>
    <t>Thưởng</t>
  </si>
  <si>
    <t>Khấu trừ</t>
  </si>
  <si>
    <t>Thuế TNCN</t>
  </si>
  <si>
    <t>Tạm ứng</t>
  </si>
  <si>
    <t>Thực nhận</t>
  </si>
  <si>
    <t>Phụ cấp ăn trưa</t>
  </si>
  <si>
    <t>Phụ cấp đi lại</t>
  </si>
  <si>
    <t>Phụ cấp điện thoại</t>
  </si>
  <si>
    <t>BHXH (8%)</t>
  </si>
  <si>
    <t>BHYT (1.5%)</t>
  </si>
  <si>
    <t>BHTN (1%)</t>
  </si>
  <si>
    <t>A-001</t>
  </si>
  <si>
    <t>Nhân sự</t>
  </si>
  <si>
    <t>A-002</t>
  </si>
  <si>
    <t>Nhân viên</t>
  </si>
  <si>
    <t>A-003</t>
  </si>
  <si>
    <t>A-004</t>
  </si>
  <si>
    <t>A-005</t>
  </si>
  <si>
    <t>A-006</t>
  </si>
  <si>
    <t>A-007</t>
  </si>
  <si>
    <t>A-008</t>
  </si>
  <si>
    <t>Kinh doanh HN</t>
  </si>
  <si>
    <t>A-009</t>
  </si>
  <si>
    <t>A-010</t>
  </si>
  <si>
    <t>A-011</t>
  </si>
  <si>
    <t>A-012</t>
  </si>
  <si>
    <t>A-013</t>
  </si>
  <si>
    <t>Kinh doanh HCM</t>
  </si>
  <si>
    <t>A-014</t>
  </si>
  <si>
    <t>A-015</t>
  </si>
  <si>
    <t>Trần Huyền Trân</t>
  </si>
  <si>
    <t>Phạm Văn Minh</t>
  </si>
  <si>
    <t>Nguyễn Lan Anh</t>
  </si>
  <si>
    <t>Thành phố Hồ Chí Minh, ngày ... tháng ... năm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</si>
</sst>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#,##0"/>
    <numFmt numFmtId="165" formatCode="_(* #,##0_);_(* \(#,##0\);_(* &quot;-&quot;_);_(@_)"/>
    <numFmt numFmtId="166" formatCode="#,##0\ [$đ-42A]"/>
  </numFmts>
  <fonts count="18">
    <font>
      <sz val="10"/>
      <color rgb="FF000000"/>
      <name val="Georgia"/>
      <scheme val="minor"/>
    </font>
    <font>
      <b/>
      <sz val="20"/>
      <color rgb="FFFFFFFF"/>
      <name val="Roboto"/>
    </font>
    <font>
      <sz val="10"/>
      <color theme="1"/>
      <name val="Roboto"/>
    </font>
    <font>
      <b/>
      <sz val="16"/>
      <color theme="1"/>
      <name val="Roboto"/>
    </font>
    <font>
      <sz val="10"/>
      <name val="Georgia"/>
    </font>
    <font>
      <i/>
      <sz val="10"/>
      <color theme="1"/>
      <name val="Roboto"/>
    </font>
    <font>
      <b/>
      <i/>
      <sz val="10"/>
      <color theme="1"/>
      <name val="Roboto"/>
    </font>
    <font>
      <b/>
      <sz val="9"/>
      <color rgb="FFFFFFFF"/>
      <name val="Roboto"/>
    </font>
    <font>
      <sz val="9"/>
      <color theme="1"/>
      <name val="Roboto"/>
    </font>
    <font>
      <b/>
      <sz val="9"/>
      <color theme="1"/>
      <name val="Roboto"/>
    </font>
    <font>
      <b/>
      <sz val="20"/>
      <color rgb="FF1C4587"/>
      <name val="Roboto"/>
    </font>
    <font>
      <b/>
      <sz val="19"/>
      <color rgb="FF000000"/>
      <name val="Roboto"/>
    </font>
    <font>
      <b/>
      <sz val="16"/>
      <color rgb="FF000000"/>
      <name val="Roboto"/>
    </font>
    <font>
      <b/>
      <i/>
      <sz val="11"/>
      <color rgb="FF000000"/>
      <name val="Roboto"/>
    </font>
    <font>
      <b/>
      <i/>
      <sz val="12"/>
      <color rgb="FF000000"/>
      <name val="Roboto"/>
    </font>
    <font>
      <b/>
      <sz val="10"/>
      <color rgb="FFFFFFFF"/>
      <name val="Roboto"/>
    </font>
    <font>
      <sz val="10"/>
      <color rgb="FF000000"/>
      <name val="Roboto"/>
    </font>
    <font>
      <sz val="10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155CC"/>
        <bgColor rgb="FF1155CC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7" fillId="3" borderId="2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6" xfId="0" quotePrefix="1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6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65" fontId="8" fillId="0" borderId="6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right" vertical="center"/>
    </xf>
    <xf numFmtId="166" fontId="8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5" fontId="9" fillId="0" borderId="6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vertical="center"/>
    </xf>
    <xf numFmtId="165" fontId="9" fillId="0" borderId="6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4" fillId="4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3" borderId="9" xfId="0" applyFont="1" applyFill="1" applyBorder="1" applyAlignment="1">
      <alignment horizontal="center" vertical="center"/>
    </xf>
    <xf numFmtId="164" fontId="15" fillId="3" borderId="9" xfId="0" applyNumberFormat="1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/>
    </xf>
    <xf numFmtId="166" fontId="16" fillId="0" borderId="6" xfId="0" applyNumberFormat="1" applyFont="1" applyBorder="1" applyAlignment="1"/>
    <xf numFmtId="166" fontId="17" fillId="0" borderId="6" xfId="0" applyNumberFormat="1" applyFont="1" applyBorder="1" applyAlignment="1"/>
    <xf numFmtId="166" fontId="17" fillId="0" borderId="6" xfId="0" applyNumberFormat="1" applyFont="1" applyBorder="1" applyAlignment="1">
      <alignment horizontal="right"/>
    </xf>
    <xf numFmtId="164" fontId="17" fillId="0" borderId="6" xfId="0" applyNumberFormat="1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166" fontId="17" fillId="0" borderId="6" xfId="0" applyNumberFormat="1" applyFont="1" applyBorder="1" applyAlignment="1">
      <alignment horizontal="right"/>
    </xf>
    <xf numFmtId="166" fontId="17" fillId="0" borderId="6" xfId="0" applyNumberFormat="1" applyFont="1" applyBorder="1" applyAlignment="1"/>
    <xf numFmtId="3" fontId="17" fillId="0" borderId="6" xfId="0" applyNumberFormat="1" applyFont="1" applyBorder="1" applyAlignment="1"/>
    <xf numFmtId="165" fontId="17" fillId="0" borderId="6" xfId="0" applyNumberFormat="1" applyFont="1" applyBorder="1" applyAlignment="1">
      <alignment horizontal="center"/>
    </xf>
    <xf numFmtId="166" fontId="17" fillId="0" borderId="6" xfId="0" applyNumberFormat="1" applyFont="1" applyBorder="1"/>
    <xf numFmtId="166" fontId="17" fillId="4" borderId="6" xfId="0" applyNumberFormat="1" applyFont="1" applyFill="1" applyBorder="1" applyAlignment="1"/>
    <xf numFmtId="166" fontId="17" fillId="4" borderId="6" xfId="0" applyNumberFormat="1" applyFont="1" applyFill="1" applyBorder="1"/>
    <xf numFmtId="164" fontId="17" fillId="0" borderId="6" xfId="0" applyNumberFormat="1" applyFont="1" applyBorder="1" applyAlignment="1">
      <alignment horizontal="center"/>
    </xf>
    <xf numFmtId="166" fontId="17" fillId="0" borderId="6" xfId="0" applyNumberFormat="1" applyFont="1" applyBorder="1" applyAlignment="1"/>
    <xf numFmtId="166" fontId="17" fillId="0" borderId="6" xfId="0" applyNumberFormat="1" applyFont="1" applyBorder="1"/>
    <xf numFmtId="3" fontId="17" fillId="0" borderId="6" xfId="0" applyNumberFormat="1" applyFont="1" applyBorder="1" applyAlignment="1"/>
    <xf numFmtId="0" fontId="17" fillId="0" borderId="0" xfId="0" applyFont="1"/>
    <xf numFmtId="0" fontId="16" fillId="0" borderId="0" xfId="0" applyFont="1"/>
    <xf numFmtId="16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165" fontId="8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/>
    <xf numFmtId="164" fontId="8" fillId="0" borderId="7" xfId="0" quotePrefix="1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5" xfId="0" applyFont="1" applyBorder="1"/>
    <xf numFmtId="0" fontId="7" fillId="3" borderId="4" xfId="0" applyFont="1" applyFill="1" applyBorder="1" applyAlignment="1">
      <alignment horizontal="center" vertical="center" wrapText="1"/>
    </xf>
    <xf numFmtId="164" fontId="15" fillId="3" borderId="9" xfId="0" applyNumberFormat="1" applyFont="1" applyFill="1" applyBorder="1" applyAlignment="1">
      <alignment horizontal="center" vertical="center" wrapText="1"/>
    </xf>
    <xf numFmtId="0" fontId="4" fillId="0" borderId="13" xfId="0" applyFont="1" applyBorder="1"/>
    <xf numFmtId="164" fontId="15" fillId="3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/>
    <xf numFmtId="3" fontId="15" fillId="3" borderId="10" xfId="0" applyNumberFormat="1" applyFont="1" applyFill="1" applyBorder="1" applyAlignment="1">
      <alignment horizontal="center" vertical="center" wrapText="1"/>
    </xf>
    <xf numFmtId="0" fontId="4" fillId="0" borderId="12" xfId="0" applyFont="1" applyBorder="1"/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5" fillId="3" borderId="9" xfId="0" applyFont="1" applyFill="1" applyBorder="1" applyAlignment="1">
      <alignment horizontal="center" vertical="center" wrapText="1"/>
    </xf>
    <xf numFmtId="3" fontId="15" fillId="3" borderId="9" xfId="0" applyNumberFormat="1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/>
    </xf>
    <xf numFmtId="0" fontId="4" fillId="4" borderId="13" xfId="0" applyFont="1" applyFill="1" applyBorder="1"/>
    <xf numFmtId="0" fontId="15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1A3438"/>
      </a:dk1>
      <a:lt1>
        <a:srgbClr val="FFFFFF"/>
      </a:lt1>
      <a:dk2>
        <a:srgbClr val="1A3438"/>
      </a:dk2>
      <a:lt2>
        <a:srgbClr val="FFFFFF"/>
      </a:lt2>
      <a:accent1>
        <a:srgbClr val="D77659"/>
      </a:accent1>
      <a:accent2>
        <a:srgbClr val="AB4028"/>
      </a:accent2>
      <a:accent3>
        <a:srgbClr val="004552"/>
      </a:accent3>
      <a:accent4>
        <a:srgbClr val="457D7C"/>
      </a:accent4>
      <a:accent5>
        <a:srgbClr val="50A6A6"/>
      </a:accent5>
      <a:accent6>
        <a:srgbClr val="9BCCC6"/>
      </a:accent6>
      <a:hlink>
        <a:srgbClr val="34A870"/>
      </a:hlink>
      <a:folHlink>
        <a:srgbClr val="34A870"/>
      </a:folHlink>
    </a:clrScheme>
    <a:fontScheme name="Sheets">
      <a:majorFont>
        <a:latin typeface="Georgia"/>
        <a:ea typeface="Georgia"/>
        <a:cs typeface="Georgia"/>
      </a:majorFont>
      <a:minorFont>
        <a:latin typeface="Georgia"/>
        <a:ea typeface="Georgia"/>
        <a:cs typeface="Georgi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0"/>
  <sheetViews>
    <sheetView showGridLines="0" tabSelected="1" workbookViewId="0">
      <selection activeCell="F23" sqref="F23"/>
    </sheetView>
  </sheetViews>
  <sheetFormatPr defaultColWidth="12.6640625" defaultRowHeight="15.75" customHeight="1"/>
  <cols>
    <col min="1" max="1" width="9.109375" customWidth="1"/>
    <col min="9" max="9" width="13.88671875" customWidth="1"/>
  </cols>
  <sheetData>
    <row r="1" spans="1:27" ht="34.5" customHeight="1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7" ht="12.75">
      <c r="A2" s="1"/>
      <c r="B2" s="1"/>
      <c r="C2" s="1"/>
      <c r="D2" s="2"/>
      <c r="E2" s="1"/>
      <c r="F2" s="2"/>
      <c r="G2" s="1"/>
      <c r="H2" s="1"/>
      <c r="I2" s="2"/>
      <c r="J2" s="1"/>
      <c r="K2" s="2"/>
      <c r="L2" s="2"/>
      <c r="M2" s="2"/>
      <c r="N2" s="2"/>
      <c r="O2" s="2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2"/>
    </row>
    <row r="3" spans="1:27" ht="12.75">
      <c r="A3" s="1"/>
      <c r="B3" s="3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4"/>
      <c r="R3" s="3"/>
      <c r="S3" s="3"/>
      <c r="T3" s="3"/>
      <c r="U3" s="3"/>
      <c r="V3" s="3"/>
      <c r="W3" s="3"/>
      <c r="X3" s="3"/>
      <c r="Y3" s="3"/>
      <c r="Z3" s="3"/>
      <c r="AA3" s="2"/>
    </row>
    <row r="4" spans="1:27" ht="12.75">
      <c r="A4" s="1"/>
      <c r="B4" s="3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"/>
      <c r="R4" s="3"/>
      <c r="S4" s="1"/>
      <c r="T4" s="1"/>
      <c r="U4" s="1"/>
      <c r="V4" s="1"/>
      <c r="W4" s="1"/>
      <c r="X4" s="1"/>
      <c r="Y4" s="1"/>
      <c r="Z4" s="1"/>
      <c r="AA4" s="2"/>
    </row>
    <row r="5" spans="1:27" ht="20.25">
      <c r="A5" s="62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t="24" customHeight="1">
      <c r="A6" s="63" t="s">
        <v>2</v>
      </c>
      <c r="B6" s="52"/>
      <c r="C6" s="53"/>
      <c r="D6" s="51" t="s">
        <v>3</v>
      </c>
      <c r="E6" s="52"/>
      <c r="F6" s="52"/>
      <c r="G6" s="52"/>
      <c r="H6" s="53"/>
      <c r="I6" s="5"/>
      <c r="J6" s="5"/>
      <c r="K6" s="5"/>
      <c r="L6" s="5"/>
      <c r="M6" s="5"/>
      <c r="N6" s="5"/>
      <c r="O6" s="5"/>
      <c r="P6" s="5"/>
      <c r="Q6" s="5"/>
      <c r="R6" s="6"/>
      <c r="S6" s="6"/>
      <c r="T6" s="6"/>
      <c r="U6" s="6"/>
      <c r="V6" s="6"/>
      <c r="W6" s="6"/>
      <c r="X6" s="5"/>
      <c r="Y6" s="5"/>
      <c r="Z6" s="5"/>
      <c r="AA6" s="5"/>
    </row>
    <row r="7" spans="1:27" ht="22.5" customHeight="1">
      <c r="A7" s="64" t="s">
        <v>4</v>
      </c>
      <c r="B7" s="67" t="s">
        <v>5</v>
      </c>
      <c r="C7" s="67" t="s">
        <v>6</v>
      </c>
      <c r="D7" s="55" t="s">
        <v>7</v>
      </c>
      <c r="E7" s="54" t="s">
        <v>8</v>
      </c>
      <c r="F7" s="52"/>
      <c r="G7" s="52"/>
      <c r="H7" s="53"/>
      <c r="I7" s="55" t="s">
        <v>9</v>
      </c>
      <c r="J7" s="54" t="s">
        <v>10</v>
      </c>
      <c r="K7" s="52"/>
      <c r="L7" s="53"/>
      <c r="M7" s="55" t="s">
        <v>11</v>
      </c>
      <c r="N7" s="54" t="s">
        <v>12</v>
      </c>
      <c r="O7" s="53"/>
      <c r="P7" s="55" t="s">
        <v>13</v>
      </c>
      <c r="Q7" s="55" t="s">
        <v>14</v>
      </c>
      <c r="R7" s="54" t="s">
        <v>15</v>
      </c>
      <c r="S7" s="52"/>
      <c r="T7" s="52"/>
      <c r="U7" s="52"/>
      <c r="V7" s="52"/>
      <c r="W7" s="53"/>
      <c r="X7" s="55" t="s">
        <v>16</v>
      </c>
      <c r="Y7" s="55" t="s">
        <v>17</v>
      </c>
      <c r="Z7" s="55" t="s">
        <v>18</v>
      </c>
      <c r="AA7" s="55" t="s">
        <v>19</v>
      </c>
    </row>
    <row r="8" spans="1:27" ht="22.5" customHeight="1">
      <c r="A8" s="65"/>
      <c r="B8" s="56"/>
      <c r="C8" s="56"/>
      <c r="D8" s="56"/>
      <c r="E8" s="54" t="s">
        <v>20</v>
      </c>
      <c r="F8" s="53"/>
      <c r="G8" s="54" t="s">
        <v>21</v>
      </c>
      <c r="H8" s="53"/>
      <c r="I8" s="56"/>
      <c r="J8" s="55" t="s">
        <v>22</v>
      </c>
      <c r="K8" s="55" t="s">
        <v>23</v>
      </c>
      <c r="L8" s="55" t="s">
        <v>24</v>
      </c>
      <c r="M8" s="56"/>
      <c r="N8" s="55" t="s">
        <v>25</v>
      </c>
      <c r="O8" s="55" t="s">
        <v>24</v>
      </c>
      <c r="P8" s="56"/>
      <c r="Q8" s="56"/>
      <c r="R8" s="55" t="s">
        <v>26</v>
      </c>
      <c r="S8" s="55" t="s">
        <v>27</v>
      </c>
      <c r="T8" s="55" t="s">
        <v>28</v>
      </c>
      <c r="U8" s="55" t="s">
        <v>29</v>
      </c>
      <c r="V8" s="55" t="s">
        <v>30</v>
      </c>
      <c r="W8" s="55" t="s">
        <v>31</v>
      </c>
      <c r="X8" s="56"/>
      <c r="Y8" s="56"/>
      <c r="Z8" s="56"/>
      <c r="AA8" s="56"/>
    </row>
    <row r="9" spans="1:27" ht="22.5" customHeight="1">
      <c r="A9" s="66"/>
      <c r="B9" s="53"/>
      <c r="C9" s="53"/>
      <c r="D9" s="53"/>
      <c r="E9" s="7" t="s">
        <v>32</v>
      </c>
      <c r="F9" s="7" t="s">
        <v>33</v>
      </c>
      <c r="G9" s="7" t="s">
        <v>32</v>
      </c>
      <c r="H9" s="7" t="s">
        <v>33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spans="1:27" ht="36">
      <c r="A10" s="8">
        <v>1</v>
      </c>
      <c r="B10" s="57">
        <v>2</v>
      </c>
      <c r="C10" s="58"/>
      <c r="D10" s="9">
        <v>3</v>
      </c>
      <c r="E10" s="59" t="s">
        <v>34</v>
      </c>
      <c r="F10" s="58"/>
      <c r="G10" s="59" t="s">
        <v>35</v>
      </c>
      <c r="H10" s="58"/>
      <c r="I10" s="10" t="s">
        <v>36</v>
      </c>
      <c r="J10" s="10" t="s">
        <v>37</v>
      </c>
      <c r="K10" s="10" t="s">
        <v>38</v>
      </c>
      <c r="L10" s="10" t="s">
        <v>39</v>
      </c>
      <c r="M10" s="9">
        <v>4</v>
      </c>
      <c r="N10" s="10" t="s">
        <v>40</v>
      </c>
      <c r="O10" s="10" t="s">
        <v>41</v>
      </c>
      <c r="P10" s="9">
        <v>5</v>
      </c>
      <c r="Q10" s="11" t="s">
        <v>42</v>
      </c>
      <c r="R10" s="11">
        <v>7</v>
      </c>
      <c r="S10" s="11">
        <v>8</v>
      </c>
      <c r="T10" s="11">
        <v>9</v>
      </c>
      <c r="U10" s="11">
        <v>10</v>
      </c>
      <c r="V10" s="11">
        <v>11</v>
      </c>
      <c r="W10" s="11" t="s">
        <v>43</v>
      </c>
      <c r="X10" s="12" t="s">
        <v>44</v>
      </c>
      <c r="Y10" s="11">
        <v>14</v>
      </c>
      <c r="Z10" s="11" t="s">
        <v>45</v>
      </c>
      <c r="AA10" s="9">
        <v>16</v>
      </c>
    </row>
    <row r="11" spans="1:27" ht="12.75">
      <c r="A11" s="13">
        <v>1</v>
      </c>
      <c r="B11" s="14" t="s">
        <v>46</v>
      </c>
      <c r="C11" s="14" t="s">
        <v>47</v>
      </c>
      <c r="D11" s="15">
        <v>6000000</v>
      </c>
      <c r="E11" s="16">
        <v>2</v>
      </c>
      <c r="F11" s="15">
        <f>F13*2</f>
        <v>4000000</v>
      </c>
      <c r="G11" s="16">
        <v>1</v>
      </c>
      <c r="H11" s="15">
        <v>3000000</v>
      </c>
      <c r="I11" s="15">
        <v>10000000</v>
      </c>
      <c r="J11" s="15">
        <v>600000</v>
      </c>
      <c r="K11" s="15">
        <v>600000</v>
      </c>
      <c r="L11" s="15">
        <v>500000</v>
      </c>
      <c r="M11" s="15">
        <f t="shared" ref="M11:M13" si="0">F11+H11+I11+J11+K11+L11</f>
        <v>18700000</v>
      </c>
      <c r="N11" s="15">
        <v>0</v>
      </c>
      <c r="O11" s="15">
        <v>0</v>
      </c>
      <c r="P11" s="16">
        <v>22</v>
      </c>
      <c r="Q11" s="17">
        <f t="shared" ref="Q11:Q13" si="1">((D11+M11)/26)*P11+N11+O11</f>
        <v>20900000</v>
      </c>
      <c r="R11" s="17">
        <v>11000000</v>
      </c>
      <c r="S11" s="17">
        <f t="shared" ref="S11:S13" si="2">D11*1.5/100</f>
        <v>90000</v>
      </c>
      <c r="T11" s="17">
        <f t="shared" ref="T11:T13" si="3">D11*8/100</f>
        <v>480000</v>
      </c>
      <c r="U11" s="17">
        <f t="shared" ref="U11:U13" si="4">D11*1/100</f>
        <v>60000</v>
      </c>
      <c r="V11" s="17">
        <f>3600000+650000</f>
        <v>4250000</v>
      </c>
      <c r="W11" s="17">
        <f t="shared" ref="W11:W13" si="5">SUM(R11:V11)</f>
        <v>15880000</v>
      </c>
      <c r="X11" s="18">
        <f t="shared" ref="X11:X13" si="6">Q11-W11</f>
        <v>5020000</v>
      </c>
      <c r="Y11" s="17">
        <v>502000</v>
      </c>
      <c r="Z11" s="17">
        <f t="shared" ref="Z11:Z13" si="7">Q11-S11-T11-U11-Y11</f>
        <v>19768000</v>
      </c>
      <c r="AA11" s="19"/>
    </row>
    <row r="12" spans="1:27" ht="12.75">
      <c r="A12" s="13">
        <v>2</v>
      </c>
      <c r="B12" s="14" t="s">
        <v>48</v>
      </c>
      <c r="C12" s="14" t="s">
        <v>49</v>
      </c>
      <c r="D12" s="15">
        <v>6000000</v>
      </c>
      <c r="E12" s="16">
        <v>2</v>
      </c>
      <c r="F12" s="15">
        <f>F13*2</f>
        <v>4000000</v>
      </c>
      <c r="G12" s="16">
        <v>1</v>
      </c>
      <c r="H12" s="15">
        <v>3000000</v>
      </c>
      <c r="I12" s="15">
        <v>8000000</v>
      </c>
      <c r="J12" s="15">
        <v>600000</v>
      </c>
      <c r="K12" s="15">
        <v>600000</v>
      </c>
      <c r="L12" s="15">
        <v>500000</v>
      </c>
      <c r="M12" s="15">
        <f t="shared" si="0"/>
        <v>16700000</v>
      </c>
      <c r="N12" s="19"/>
      <c r="O12" s="19"/>
      <c r="P12" s="16">
        <v>24</v>
      </c>
      <c r="Q12" s="17">
        <f t="shared" si="1"/>
        <v>20953846.153846156</v>
      </c>
      <c r="R12" s="17">
        <v>11000000</v>
      </c>
      <c r="S12" s="17">
        <f t="shared" si="2"/>
        <v>90000</v>
      </c>
      <c r="T12" s="17">
        <f t="shared" si="3"/>
        <v>480000</v>
      </c>
      <c r="U12" s="17">
        <f t="shared" si="4"/>
        <v>60000</v>
      </c>
      <c r="V12" s="17">
        <v>4250000</v>
      </c>
      <c r="W12" s="17">
        <f t="shared" si="5"/>
        <v>15880000</v>
      </c>
      <c r="X12" s="18">
        <f t="shared" si="6"/>
        <v>5073846.1538461559</v>
      </c>
      <c r="Y12" s="17">
        <v>507384.61540000001</v>
      </c>
      <c r="Z12" s="17">
        <f t="shared" si="7"/>
        <v>19816461.538446154</v>
      </c>
      <c r="AA12" s="19"/>
    </row>
    <row r="13" spans="1:27" ht="12.75">
      <c r="A13" s="13">
        <v>3</v>
      </c>
      <c r="B13" s="14" t="s">
        <v>50</v>
      </c>
      <c r="C13" s="14" t="s">
        <v>51</v>
      </c>
      <c r="D13" s="15">
        <v>6000000</v>
      </c>
      <c r="E13" s="16">
        <v>1</v>
      </c>
      <c r="F13" s="15">
        <v>2000000</v>
      </c>
      <c r="G13" s="16">
        <v>0</v>
      </c>
      <c r="H13" s="15">
        <v>0</v>
      </c>
      <c r="I13" s="15">
        <v>5000000</v>
      </c>
      <c r="J13" s="15">
        <v>600000</v>
      </c>
      <c r="K13" s="15">
        <v>300000</v>
      </c>
      <c r="L13" s="15">
        <v>300000</v>
      </c>
      <c r="M13" s="15">
        <f t="shared" si="0"/>
        <v>8200000</v>
      </c>
      <c r="N13" s="19"/>
      <c r="O13" s="19"/>
      <c r="P13" s="16">
        <v>25</v>
      </c>
      <c r="Q13" s="17">
        <f t="shared" si="1"/>
        <v>13653846.153846154</v>
      </c>
      <c r="R13" s="17">
        <v>11000000</v>
      </c>
      <c r="S13" s="17">
        <f t="shared" si="2"/>
        <v>90000</v>
      </c>
      <c r="T13" s="17">
        <f t="shared" si="3"/>
        <v>480000</v>
      </c>
      <c r="U13" s="17">
        <f t="shared" si="4"/>
        <v>60000</v>
      </c>
      <c r="V13" s="17">
        <v>650000</v>
      </c>
      <c r="W13" s="17">
        <f t="shared" si="5"/>
        <v>12280000</v>
      </c>
      <c r="X13" s="18">
        <f t="shared" si="6"/>
        <v>1373846.153846154</v>
      </c>
      <c r="Y13" s="17">
        <v>68692.307690000001</v>
      </c>
      <c r="Z13" s="17">
        <f t="shared" si="7"/>
        <v>12955153.846156154</v>
      </c>
      <c r="AA13" s="19"/>
    </row>
    <row r="14" spans="1:27" ht="12.75">
      <c r="A14" s="20"/>
      <c r="B14" s="21" t="s">
        <v>31</v>
      </c>
      <c r="C14" s="22"/>
      <c r="D14" s="15">
        <f>SUM(D10:D13)</f>
        <v>18000003</v>
      </c>
      <c r="E14" s="22"/>
      <c r="F14" s="22"/>
      <c r="G14" s="22"/>
      <c r="H14" s="22"/>
      <c r="I14" s="22"/>
      <c r="J14" s="22"/>
      <c r="K14" s="22"/>
      <c r="L14" s="22"/>
      <c r="M14" s="23">
        <f>SUM(M11:M13)</f>
        <v>43600000</v>
      </c>
      <c r="N14" s="22"/>
      <c r="O14" s="22"/>
      <c r="P14" s="22"/>
      <c r="Q14" s="23">
        <f t="shared" ref="Q14:Z14" si="8">SUM(Q11:Q13)</f>
        <v>55507692.307692312</v>
      </c>
      <c r="R14" s="23">
        <f t="shared" si="8"/>
        <v>33000000</v>
      </c>
      <c r="S14" s="23">
        <f t="shared" si="8"/>
        <v>270000</v>
      </c>
      <c r="T14" s="23">
        <f t="shared" si="8"/>
        <v>1440000</v>
      </c>
      <c r="U14" s="23">
        <f t="shared" si="8"/>
        <v>180000</v>
      </c>
      <c r="V14" s="23">
        <f t="shared" si="8"/>
        <v>9150000</v>
      </c>
      <c r="W14" s="23">
        <f t="shared" si="8"/>
        <v>44040000</v>
      </c>
      <c r="X14" s="23">
        <f t="shared" si="8"/>
        <v>11467692.30769231</v>
      </c>
      <c r="Y14" s="23">
        <f t="shared" si="8"/>
        <v>1078076.9230899999</v>
      </c>
      <c r="Z14" s="23">
        <f t="shared" si="8"/>
        <v>52539615.384602308</v>
      </c>
      <c r="AA14" s="19"/>
    </row>
    <row r="15" spans="1:27" ht="12.75">
      <c r="A15" s="1"/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"/>
      <c r="R15" s="1"/>
      <c r="S15" s="1"/>
      <c r="T15" s="1"/>
      <c r="U15" s="1"/>
      <c r="V15" s="1"/>
      <c r="W15" s="1"/>
      <c r="X15" s="1"/>
      <c r="Y15" s="1"/>
      <c r="Z15" s="1"/>
      <c r="AA15" s="2"/>
    </row>
    <row r="16" spans="1:27" ht="12.75">
      <c r="A16" s="1"/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"/>
      <c r="R16" s="1"/>
      <c r="S16" s="1"/>
      <c r="T16" s="1"/>
      <c r="U16" s="1"/>
      <c r="V16" s="1"/>
      <c r="W16" s="1"/>
      <c r="X16" s="1"/>
      <c r="Y16" s="1"/>
      <c r="Z16" s="1"/>
      <c r="AA16" s="2"/>
    </row>
    <row r="17" spans="1:27" ht="12.75">
      <c r="A17" s="1"/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"/>
      <c r="R17" s="1"/>
      <c r="S17" s="1"/>
      <c r="T17" s="1"/>
      <c r="U17" s="1"/>
      <c r="V17" s="1"/>
      <c r="W17" s="1"/>
      <c r="X17" s="1"/>
      <c r="Y17" s="1"/>
      <c r="Z17" s="1"/>
      <c r="AA17" s="2"/>
    </row>
    <row r="18" spans="1:27" ht="12.75">
      <c r="A18" s="1"/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"/>
      <c r="R18" s="1"/>
      <c r="S18" s="1"/>
      <c r="T18" s="1"/>
      <c r="U18" s="1"/>
      <c r="V18" s="1"/>
      <c r="W18" s="1"/>
      <c r="X18" s="1"/>
      <c r="Y18" s="1"/>
      <c r="Z18" s="1"/>
      <c r="AA18" s="2"/>
    </row>
    <row r="19" spans="1:27" ht="12.75">
      <c r="A19" s="1"/>
      <c r="B19" s="1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"/>
      <c r="R19" s="1"/>
      <c r="S19" s="1"/>
      <c r="T19" s="1"/>
      <c r="U19" s="1"/>
      <c r="V19" s="1"/>
      <c r="W19" s="1"/>
      <c r="X19" s="1"/>
      <c r="Y19" s="1"/>
      <c r="Z19" s="1"/>
      <c r="AA19" s="2"/>
    </row>
    <row r="20" spans="1:27" ht="12.75">
      <c r="A20" s="1"/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"/>
      <c r="R20" s="1"/>
      <c r="S20" s="1"/>
      <c r="T20" s="1"/>
      <c r="U20" s="1"/>
      <c r="V20" s="1"/>
      <c r="W20" s="1"/>
      <c r="X20" s="1"/>
      <c r="Y20" s="1"/>
      <c r="Z20" s="1"/>
      <c r="AA20" s="2"/>
    </row>
    <row r="21" spans="1:27" ht="12.75">
      <c r="A21" s="1"/>
      <c r="B21" s="1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"/>
      <c r="R21" s="1"/>
      <c r="S21" s="1"/>
      <c r="T21" s="1"/>
      <c r="U21" s="1"/>
      <c r="V21" s="1"/>
      <c r="W21" s="1"/>
      <c r="X21" s="1"/>
      <c r="Y21" s="1"/>
      <c r="Z21" s="1"/>
      <c r="AA21" s="2"/>
    </row>
    <row r="22" spans="1:27" ht="12.75">
      <c r="A22" s="1"/>
      <c r="B22" s="1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"/>
      <c r="R22" s="1"/>
      <c r="S22" s="1"/>
      <c r="T22" s="1"/>
      <c r="U22" s="1"/>
      <c r="V22" s="1"/>
      <c r="W22" s="1"/>
      <c r="X22" s="1"/>
      <c r="Y22" s="1"/>
      <c r="Z22" s="1"/>
      <c r="AA22" s="2"/>
    </row>
    <row r="23" spans="1:27" ht="12.75">
      <c r="A23" s="1"/>
      <c r="B23" s="1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"/>
      <c r="R23" s="1"/>
      <c r="S23" s="1"/>
      <c r="T23" s="1"/>
      <c r="U23" s="1"/>
      <c r="V23" s="1"/>
      <c r="W23" s="1"/>
      <c r="X23" s="1"/>
      <c r="Y23" s="1"/>
      <c r="Z23" s="1"/>
      <c r="AA23" s="2"/>
    </row>
    <row r="24" spans="1:27" ht="12.75">
      <c r="A24" s="1"/>
      <c r="B24" s="1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  <c r="AA24" s="2"/>
    </row>
    <row r="25" spans="1:27" ht="12.75">
      <c r="A25" s="1"/>
      <c r="B25" s="1"/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"/>
      <c r="R25" s="1"/>
      <c r="S25" s="1"/>
      <c r="T25" s="1"/>
      <c r="U25" s="1"/>
      <c r="V25" s="1"/>
      <c r="W25" s="1"/>
      <c r="X25" s="1"/>
      <c r="Y25" s="1"/>
      <c r="Z25" s="1"/>
      <c r="AA25" s="2"/>
    </row>
    <row r="26" spans="1:27" ht="12.75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2"/>
    </row>
    <row r="27" spans="1:27" ht="12.75">
      <c r="A27" s="1"/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"/>
      <c r="R27" s="1"/>
      <c r="S27" s="1"/>
      <c r="T27" s="1"/>
      <c r="U27" s="1"/>
      <c r="V27" s="1"/>
      <c r="W27" s="1"/>
      <c r="X27" s="1"/>
      <c r="Y27" s="1"/>
      <c r="Z27" s="1"/>
      <c r="AA27" s="2"/>
    </row>
    <row r="28" spans="1:27" ht="12.75">
      <c r="A28" s="1"/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"/>
      <c r="R28" s="1"/>
      <c r="S28" s="1"/>
      <c r="T28" s="1"/>
      <c r="U28" s="1"/>
      <c r="V28" s="1"/>
      <c r="W28" s="1"/>
      <c r="X28" s="1"/>
      <c r="Y28" s="1"/>
      <c r="Z28" s="1"/>
      <c r="AA28" s="2"/>
    </row>
    <row r="29" spans="1:27" ht="12.75">
      <c r="A29" s="1"/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"/>
      <c r="R29" s="1"/>
      <c r="S29" s="1"/>
      <c r="T29" s="1"/>
      <c r="U29" s="1"/>
      <c r="V29" s="1"/>
      <c r="W29" s="1"/>
      <c r="X29" s="1"/>
      <c r="Y29" s="1"/>
      <c r="Z29" s="1"/>
      <c r="AA29" s="2"/>
    </row>
    <row r="30" spans="1:27" ht="12.75">
      <c r="A30" s="1"/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"/>
      <c r="R30" s="1"/>
      <c r="S30" s="1"/>
      <c r="T30" s="1"/>
      <c r="U30" s="1"/>
      <c r="V30" s="1"/>
      <c r="W30" s="1"/>
      <c r="X30" s="1"/>
      <c r="Y30" s="1"/>
      <c r="Z30" s="1"/>
      <c r="AA30" s="2"/>
    </row>
    <row r="31" spans="1:27" ht="12.75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"/>
      <c r="R31" s="1"/>
      <c r="S31" s="1"/>
      <c r="T31" s="1"/>
      <c r="U31" s="1"/>
      <c r="V31" s="1"/>
      <c r="W31" s="1"/>
      <c r="X31" s="1"/>
      <c r="Y31" s="1"/>
      <c r="Z31" s="1"/>
      <c r="AA31" s="2"/>
    </row>
    <row r="32" spans="1:27" ht="12.75">
      <c r="A32" s="1"/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"/>
      <c r="R32" s="1"/>
      <c r="S32" s="1"/>
      <c r="T32" s="1"/>
      <c r="U32" s="1"/>
      <c r="V32" s="1"/>
      <c r="W32" s="1"/>
      <c r="X32" s="1"/>
      <c r="Y32" s="1"/>
      <c r="Z32" s="1"/>
      <c r="AA32" s="2"/>
    </row>
    <row r="33" spans="1:27" ht="12.75">
      <c r="A33" s="1"/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"/>
      <c r="R33" s="1"/>
      <c r="S33" s="1"/>
      <c r="T33" s="1"/>
      <c r="U33" s="1"/>
      <c r="V33" s="1"/>
      <c r="W33" s="1"/>
      <c r="X33" s="1"/>
      <c r="Y33" s="1"/>
      <c r="Z33" s="1"/>
      <c r="AA33" s="2"/>
    </row>
    <row r="34" spans="1:27" ht="12.75">
      <c r="A34" s="1"/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"/>
      <c r="R34" s="1"/>
      <c r="S34" s="1"/>
      <c r="T34" s="1"/>
      <c r="U34" s="1"/>
      <c r="V34" s="1"/>
      <c r="W34" s="1"/>
      <c r="X34" s="1"/>
      <c r="Y34" s="1"/>
      <c r="Z34" s="1"/>
      <c r="AA34" s="2"/>
    </row>
    <row r="35" spans="1:27" ht="12.75">
      <c r="A35" s="1"/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"/>
      <c r="R35" s="1"/>
      <c r="S35" s="1"/>
      <c r="T35" s="1"/>
      <c r="U35" s="1"/>
      <c r="V35" s="1"/>
      <c r="W35" s="1"/>
      <c r="X35" s="1"/>
      <c r="Y35" s="1"/>
      <c r="Z35" s="1"/>
      <c r="AA35" s="2"/>
    </row>
    <row r="36" spans="1:27" ht="12.75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"/>
      <c r="R36" s="1"/>
      <c r="S36" s="1"/>
      <c r="T36" s="1"/>
      <c r="U36" s="1"/>
      <c r="V36" s="1"/>
      <c r="W36" s="1"/>
      <c r="X36" s="1"/>
      <c r="Y36" s="1"/>
      <c r="Z36" s="1"/>
      <c r="AA36" s="2"/>
    </row>
    <row r="37" spans="1:27" ht="12.75">
      <c r="A37" s="1"/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"/>
      <c r="R37" s="1"/>
      <c r="S37" s="1"/>
      <c r="T37" s="1"/>
      <c r="U37" s="1"/>
      <c r="V37" s="1"/>
      <c r="W37" s="1"/>
      <c r="X37" s="1"/>
      <c r="Y37" s="1"/>
      <c r="Z37" s="1"/>
      <c r="AA37" s="2"/>
    </row>
    <row r="38" spans="1:27" ht="12.75">
      <c r="A38" s="1"/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"/>
      <c r="R38" s="1"/>
      <c r="S38" s="1"/>
      <c r="T38" s="1"/>
      <c r="U38" s="1"/>
      <c r="V38" s="1"/>
      <c r="W38" s="1"/>
      <c r="X38" s="1"/>
      <c r="Y38" s="1"/>
      <c r="Z38" s="1"/>
      <c r="AA38" s="2"/>
    </row>
    <row r="39" spans="1:27" ht="12.75">
      <c r="A39" s="1"/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"/>
      <c r="R39" s="1"/>
      <c r="S39" s="1"/>
      <c r="T39" s="1"/>
      <c r="U39" s="1"/>
      <c r="V39" s="1"/>
      <c r="W39" s="1"/>
      <c r="X39" s="1"/>
      <c r="Y39" s="1"/>
      <c r="Z39" s="1"/>
      <c r="AA39" s="2"/>
    </row>
    <row r="40" spans="1:27" ht="12.75">
      <c r="A40" s="1"/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"/>
      <c r="R40" s="1"/>
      <c r="S40" s="1"/>
      <c r="T40" s="1"/>
      <c r="U40" s="1"/>
      <c r="V40" s="1"/>
      <c r="W40" s="1"/>
      <c r="X40" s="1"/>
      <c r="Y40" s="1"/>
      <c r="Z40" s="1"/>
      <c r="AA40" s="2"/>
    </row>
    <row r="41" spans="1:27" ht="12.75">
      <c r="A41" s="1"/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"/>
      <c r="R41" s="1"/>
      <c r="S41" s="1"/>
      <c r="T41" s="1"/>
      <c r="U41" s="1"/>
      <c r="V41" s="1"/>
      <c r="W41" s="1"/>
      <c r="X41" s="1"/>
      <c r="Y41" s="1"/>
      <c r="Z41" s="1"/>
      <c r="AA41" s="2"/>
    </row>
    <row r="42" spans="1:27" ht="12.75">
      <c r="A42" s="1"/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"/>
      <c r="R42" s="1"/>
      <c r="S42" s="1"/>
      <c r="T42" s="1"/>
      <c r="U42" s="1"/>
      <c r="V42" s="1"/>
      <c r="W42" s="1"/>
      <c r="X42" s="1"/>
      <c r="Y42" s="1"/>
      <c r="Z42" s="1"/>
      <c r="AA42" s="2"/>
    </row>
    <row r="43" spans="1:27" ht="12.75">
      <c r="A43" s="1"/>
      <c r="B43" s="1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"/>
      <c r="R43" s="1"/>
      <c r="S43" s="1"/>
      <c r="T43" s="1"/>
      <c r="U43" s="1"/>
      <c r="V43" s="1"/>
      <c r="W43" s="1"/>
      <c r="X43" s="1"/>
      <c r="Y43" s="1"/>
      <c r="Z43" s="1"/>
      <c r="AA43" s="2"/>
    </row>
    <row r="44" spans="1:27" ht="12.75">
      <c r="A44" s="1"/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"/>
      <c r="R44" s="1"/>
      <c r="S44" s="1"/>
      <c r="T44" s="1"/>
      <c r="U44" s="1"/>
      <c r="V44" s="1"/>
      <c r="W44" s="1"/>
      <c r="X44" s="1"/>
      <c r="Y44" s="1"/>
      <c r="Z44" s="1"/>
      <c r="AA44" s="2"/>
    </row>
    <row r="45" spans="1:27" ht="12.75">
      <c r="A45" s="1"/>
      <c r="B45" s="1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  <c r="AA45" s="2"/>
    </row>
    <row r="46" spans="1:27" ht="12.75">
      <c r="A46" s="1"/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  <c r="AA46" s="2"/>
    </row>
    <row r="47" spans="1:27" ht="12.75">
      <c r="A47" s="1"/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"/>
      <c r="R47" s="1"/>
      <c r="S47" s="1"/>
      <c r="T47" s="1"/>
      <c r="U47" s="1"/>
      <c r="V47" s="1"/>
      <c r="W47" s="1"/>
      <c r="X47" s="1"/>
      <c r="Y47" s="1"/>
      <c r="Z47" s="1"/>
      <c r="AA47" s="2"/>
    </row>
    <row r="48" spans="1:27" ht="12.75">
      <c r="A48" s="1"/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1"/>
      <c r="R48" s="1"/>
      <c r="S48" s="1"/>
      <c r="T48" s="1"/>
      <c r="U48" s="1"/>
      <c r="V48" s="1"/>
      <c r="W48" s="1"/>
      <c r="X48" s="1"/>
      <c r="Y48" s="1"/>
      <c r="Z48" s="1"/>
      <c r="AA48" s="2"/>
    </row>
    <row r="49" spans="1:27" ht="12.75">
      <c r="A49" s="1"/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1"/>
      <c r="R49" s="1"/>
      <c r="S49" s="1"/>
      <c r="T49" s="1"/>
      <c r="U49" s="1"/>
      <c r="V49" s="1"/>
      <c r="W49" s="1"/>
      <c r="X49" s="1"/>
      <c r="Y49" s="1"/>
      <c r="Z49" s="1"/>
      <c r="AA49" s="2"/>
    </row>
    <row r="50" spans="1:27" ht="12.75">
      <c r="A50" s="1"/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1"/>
      <c r="R50" s="1"/>
      <c r="S50" s="1"/>
      <c r="T50" s="1"/>
      <c r="U50" s="1"/>
      <c r="V50" s="1"/>
      <c r="W50" s="1"/>
      <c r="X50" s="1"/>
      <c r="Y50" s="1"/>
      <c r="Z50" s="1"/>
      <c r="AA50" s="2"/>
    </row>
    <row r="51" spans="1:27" ht="12.75">
      <c r="A51" s="1"/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"/>
      <c r="R51" s="1"/>
      <c r="S51" s="1"/>
      <c r="T51" s="1"/>
      <c r="U51" s="1"/>
      <c r="V51" s="1"/>
      <c r="W51" s="1"/>
      <c r="X51" s="1"/>
      <c r="Y51" s="1"/>
      <c r="Z51" s="1"/>
      <c r="AA51" s="2"/>
    </row>
    <row r="52" spans="1:27" ht="12.75">
      <c r="A52" s="1"/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1"/>
      <c r="R52" s="1"/>
      <c r="S52" s="1"/>
      <c r="T52" s="1"/>
      <c r="U52" s="1"/>
      <c r="V52" s="1"/>
      <c r="W52" s="1"/>
      <c r="X52" s="1"/>
      <c r="Y52" s="1"/>
      <c r="Z52" s="1"/>
      <c r="AA52" s="2"/>
    </row>
    <row r="53" spans="1:27" ht="12.75">
      <c r="A53" s="1"/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1"/>
      <c r="R53" s="1"/>
      <c r="S53" s="1"/>
      <c r="T53" s="1"/>
      <c r="U53" s="1"/>
      <c r="V53" s="1"/>
      <c r="W53" s="1"/>
      <c r="X53" s="1"/>
      <c r="Y53" s="1"/>
      <c r="Z53" s="1"/>
      <c r="AA53" s="2"/>
    </row>
    <row r="54" spans="1:27" ht="12.75">
      <c r="A54" s="1"/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"/>
      <c r="R54" s="1"/>
      <c r="S54" s="1"/>
      <c r="T54" s="1"/>
      <c r="U54" s="1"/>
      <c r="V54" s="1"/>
      <c r="W54" s="1"/>
      <c r="X54" s="1"/>
      <c r="Y54" s="1"/>
      <c r="Z54" s="1"/>
      <c r="AA54" s="2"/>
    </row>
    <row r="55" spans="1:27" ht="12.75">
      <c r="A55" s="1"/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1"/>
      <c r="R55" s="1"/>
      <c r="S55" s="1"/>
      <c r="T55" s="1"/>
      <c r="U55" s="1"/>
      <c r="V55" s="1"/>
      <c r="W55" s="1"/>
      <c r="X55" s="1"/>
      <c r="Y55" s="1"/>
      <c r="Z55" s="1"/>
      <c r="AA55" s="2"/>
    </row>
    <row r="56" spans="1:27" ht="12.75">
      <c r="A56" s="1"/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"/>
      <c r="R56" s="1"/>
      <c r="S56" s="1"/>
      <c r="T56" s="1"/>
      <c r="U56" s="1"/>
      <c r="V56" s="1"/>
      <c r="W56" s="1"/>
      <c r="X56" s="1"/>
      <c r="Y56" s="1"/>
      <c r="Z56" s="1"/>
      <c r="AA56" s="2"/>
    </row>
    <row r="57" spans="1:27" ht="12.75">
      <c r="A57" s="1"/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"/>
      <c r="R57" s="1"/>
      <c r="S57" s="1"/>
      <c r="T57" s="1"/>
      <c r="U57" s="1"/>
      <c r="V57" s="1"/>
      <c r="W57" s="1"/>
      <c r="X57" s="1"/>
      <c r="Y57" s="1"/>
      <c r="Z57" s="1"/>
      <c r="AA57" s="2"/>
    </row>
    <row r="58" spans="1:27" ht="12.75">
      <c r="A58" s="1"/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"/>
      <c r="R58" s="1"/>
      <c r="S58" s="1"/>
      <c r="T58" s="1"/>
      <c r="U58" s="1"/>
      <c r="V58" s="1"/>
      <c r="W58" s="1"/>
      <c r="X58" s="1"/>
      <c r="Y58" s="1"/>
      <c r="Z58" s="1"/>
      <c r="AA58" s="2"/>
    </row>
    <row r="59" spans="1:27" ht="12.75">
      <c r="A59" s="1"/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"/>
      <c r="R59" s="1"/>
      <c r="S59" s="1"/>
      <c r="T59" s="1"/>
      <c r="U59" s="1"/>
      <c r="V59" s="1"/>
      <c r="W59" s="1"/>
      <c r="X59" s="1"/>
      <c r="Y59" s="1"/>
      <c r="Z59" s="1"/>
      <c r="AA59" s="2"/>
    </row>
    <row r="60" spans="1:27" ht="12.75">
      <c r="A60" s="1"/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1"/>
      <c r="R60" s="1"/>
      <c r="S60" s="1"/>
      <c r="T60" s="1"/>
      <c r="U60" s="1"/>
      <c r="V60" s="1"/>
      <c r="W60" s="1"/>
      <c r="X60" s="1"/>
      <c r="Y60" s="1"/>
      <c r="Z60" s="1"/>
      <c r="AA60" s="2"/>
    </row>
    <row r="61" spans="1:27" ht="12.75">
      <c r="A61" s="1"/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"/>
      <c r="R61" s="1"/>
      <c r="S61" s="1"/>
      <c r="T61" s="1"/>
      <c r="U61" s="1"/>
      <c r="V61" s="1"/>
      <c r="W61" s="1"/>
      <c r="X61" s="1"/>
      <c r="Y61" s="1"/>
      <c r="Z61" s="1"/>
      <c r="AA61" s="2"/>
    </row>
    <row r="62" spans="1:27" ht="12.75">
      <c r="A62" s="1"/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1"/>
      <c r="R62" s="1"/>
      <c r="S62" s="1"/>
      <c r="T62" s="1"/>
      <c r="U62" s="1"/>
      <c r="V62" s="1"/>
      <c r="W62" s="1"/>
      <c r="X62" s="1"/>
      <c r="Y62" s="1"/>
      <c r="Z62" s="1"/>
      <c r="AA62" s="2"/>
    </row>
    <row r="63" spans="1:27" ht="12.75">
      <c r="A63" s="1"/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1"/>
      <c r="R63" s="1"/>
      <c r="S63" s="1"/>
      <c r="T63" s="1"/>
      <c r="U63" s="1"/>
      <c r="V63" s="1"/>
      <c r="W63" s="1"/>
      <c r="X63" s="1"/>
      <c r="Y63" s="1"/>
      <c r="Z63" s="1"/>
      <c r="AA63" s="2"/>
    </row>
    <row r="64" spans="1:27" ht="12.75">
      <c r="A64" s="1"/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1"/>
      <c r="R64" s="1"/>
      <c r="S64" s="1"/>
      <c r="T64" s="1"/>
      <c r="U64" s="1"/>
      <c r="V64" s="1"/>
      <c r="W64" s="1"/>
      <c r="X64" s="1"/>
      <c r="Y64" s="1"/>
      <c r="Z64" s="1"/>
      <c r="AA64" s="2"/>
    </row>
    <row r="65" spans="1:27" ht="12.75">
      <c r="A65" s="1"/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1"/>
      <c r="R65" s="1"/>
      <c r="S65" s="1"/>
      <c r="T65" s="1"/>
      <c r="U65" s="1"/>
      <c r="V65" s="1"/>
      <c r="W65" s="1"/>
      <c r="X65" s="1"/>
      <c r="Y65" s="1"/>
      <c r="Z65" s="1"/>
      <c r="AA65" s="2"/>
    </row>
    <row r="66" spans="1:27" ht="12.75">
      <c r="A66" s="1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1"/>
      <c r="R66" s="1"/>
      <c r="S66" s="1"/>
      <c r="T66" s="1"/>
      <c r="U66" s="1"/>
      <c r="V66" s="1"/>
      <c r="W66" s="1"/>
      <c r="X66" s="1"/>
      <c r="Y66" s="1"/>
      <c r="Z66" s="1"/>
      <c r="AA66" s="2"/>
    </row>
    <row r="67" spans="1:27" ht="12.75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1"/>
      <c r="R67" s="1"/>
      <c r="S67" s="1"/>
      <c r="T67" s="1"/>
      <c r="U67" s="1"/>
      <c r="V67" s="1"/>
      <c r="W67" s="1"/>
      <c r="X67" s="1"/>
      <c r="Y67" s="1"/>
      <c r="Z67" s="1"/>
      <c r="AA67" s="2"/>
    </row>
    <row r="68" spans="1:27" ht="12.75">
      <c r="A68" s="1"/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1"/>
      <c r="R68" s="1"/>
      <c r="S68" s="1"/>
      <c r="T68" s="1"/>
      <c r="U68" s="1"/>
      <c r="V68" s="1"/>
      <c r="W68" s="1"/>
      <c r="X68" s="1"/>
      <c r="Y68" s="1"/>
      <c r="Z68" s="1"/>
      <c r="AA68" s="2"/>
    </row>
    <row r="69" spans="1:27" ht="12.75">
      <c r="A69" s="1"/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1"/>
      <c r="R69" s="1"/>
      <c r="S69" s="1"/>
      <c r="T69" s="1"/>
      <c r="U69" s="1"/>
      <c r="V69" s="1"/>
      <c r="W69" s="1"/>
      <c r="X69" s="1"/>
      <c r="Y69" s="1"/>
      <c r="Z69" s="1"/>
      <c r="AA69" s="2"/>
    </row>
    <row r="70" spans="1:27" ht="12.75">
      <c r="A70" s="1"/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1"/>
      <c r="R70" s="1"/>
      <c r="S70" s="1"/>
      <c r="T70" s="1"/>
      <c r="U70" s="1"/>
      <c r="V70" s="1"/>
      <c r="W70" s="1"/>
      <c r="X70" s="1"/>
      <c r="Y70" s="1"/>
      <c r="Z70" s="1"/>
      <c r="AA70" s="2"/>
    </row>
    <row r="71" spans="1:27" ht="12.75">
      <c r="A71" s="1"/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1"/>
      <c r="R71" s="1"/>
      <c r="S71" s="1"/>
      <c r="T71" s="1"/>
      <c r="U71" s="1"/>
      <c r="V71" s="1"/>
      <c r="W71" s="1"/>
      <c r="X71" s="1"/>
      <c r="Y71" s="1"/>
      <c r="Z71" s="1"/>
      <c r="AA71" s="2"/>
    </row>
    <row r="72" spans="1:27" ht="12.75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"/>
      <c r="R72" s="1"/>
      <c r="S72" s="1"/>
      <c r="T72" s="1"/>
      <c r="U72" s="1"/>
      <c r="V72" s="1"/>
      <c r="W72" s="1"/>
      <c r="X72" s="1"/>
      <c r="Y72" s="1"/>
      <c r="Z72" s="1"/>
      <c r="AA72" s="2"/>
    </row>
    <row r="73" spans="1:27" ht="12.75">
      <c r="A73" s="1"/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1"/>
      <c r="R73" s="1"/>
      <c r="S73" s="1"/>
      <c r="T73" s="1"/>
      <c r="U73" s="1"/>
      <c r="V73" s="1"/>
      <c r="W73" s="1"/>
      <c r="X73" s="1"/>
      <c r="Y73" s="1"/>
      <c r="Z73" s="1"/>
      <c r="AA73" s="2"/>
    </row>
    <row r="74" spans="1:27" ht="12.75">
      <c r="A74" s="1"/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1"/>
      <c r="R74" s="1"/>
      <c r="S74" s="1"/>
      <c r="T74" s="1"/>
      <c r="U74" s="1"/>
      <c r="V74" s="1"/>
      <c r="W74" s="1"/>
      <c r="X74" s="1"/>
      <c r="Y74" s="1"/>
      <c r="Z74" s="1"/>
      <c r="AA74" s="2"/>
    </row>
    <row r="75" spans="1:27" ht="12.75">
      <c r="A75" s="1"/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1"/>
      <c r="R75" s="1"/>
      <c r="S75" s="1"/>
      <c r="T75" s="1"/>
      <c r="U75" s="1"/>
      <c r="V75" s="1"/>
      <c r="W75" s="1"/>
      <c r="X75" s="1"/>
      <c r="Y75" s="1"/>
      <c r="Z75" s="1"/>
      <c r="AA75" s="2"/>
    </row>
    <row r="76" spans="1:27" ht="12.75">
      <c r="A76" s="1"/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"/>
      <c r="R76" s="1"/>
      <c r="S76" s="1"/>
      <c r="T76" s="1"/>
      <c r="U76" s="1"/>
      <c r="V76" s="1"/>
      <c r="W76" s="1"/>
      <c r="X76" s="1"/>
      <c r="Y76" s="1"/>
      <c r="Z76" s="1"/>
      <c r="AA76" s="2"/>
    </row>
    <row r="77" spans="1:27" ht="12.75">
      <c r="A77" s="1"/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"/>
      <c r="R77" s="1"/>
      <c r="S77" s="1"/>
      <c r="T77" s="1"/>
      <c r="U77" s="1"/>
      <c r="V77" s="1"/>
      <c r="W77" s="1"/>
      <c r="X77" s="1"/>
      <c r="Y77" s="1"/>
      <c r="Z77" s="1"/>
      <c r="AA77" s="2"/>
    </row>
    <row r="78" spans="1:27" ht="12.75">
      <c r="A78" s="1"/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"/>
      <c r="R78" s="1"/>
      <c r="S78" s="1"/>
      <c r="T78" s="1"/>
      <c r="U78" s="1"/>
      <c r="V78" s="1"/>
      <c r="W78" s="1"/>
      <c r="X78" s="1"/>
      <c r="Y78" s="1"/>
      <c r="Z78" s="1"/>
      <c r="AA78" s="2"/>
    </row>
    <row r="79" spans="1:27" ht="12.75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1"/>
      <c r="R79" s="1"/>
      <c r="S79" s="1"/>
      <c r="T79" s="1"/>
      <c r="U79" s="1"/>
      <c r="V79" s="1"/>
      <c r="W79" s="1"/>
      <c r="X79" s="1"/>
      <c r="Y79" s="1"/>
      <c r="Z79" s="1"/>
      <c r="AA79" s="2"/>
    </row>
    <row r="80" spans="1:27" ht="12.75">
      <c r="A80" s="1"/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"/>
      <c r="R80" s="1"/>
      <c r="S80" s="1"/>
      <c r="T80" s="1"/>
      <c r="U80" s="1"/>
      <c r="V80" s="1"/>
      <c r="W80" s="1"/>
      <c r="X80" s="1"/>
      <c r="Y80" s="1"/>
      <c r="Z80" s="1"/>
      <c r="AA80" s="2"/>
    </row>
    <row r="81" spans="1:27" ht="12.75">
      <c r="A81" s="1"/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1"/>
      <c r="R81" s="1"/>
      <c r="S81" s="1"/>
      <c r="T81" s="1"/>
      <c r="U81" s="1"/>
      <c r="V81" s="1"/>
      <c r="W81" s="1"/>
      <c r="X81" s="1"/>
      <c r="Y81" s="1"/>
      <c r="Z81" s="1"/>
      <c r="AA81" s="2"/>
    </row>
    <row r="82" spans="1:27" ht="12.75">
      <c r="A82" s="1"/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"/>
      <c r="R82" s="1"/>
      <c r="S82" s="1"/>
      <c r="T82" s="1"/>
      <c r="U82" s="1"/>
      <c r="V82" s="1"/>
      <c r="W82" s="1"/>
      <c r="X82" s="1"/>
      <c r="Y82" s="1"/>
      <c r="Z82" s="1"/>
      <c r="AA82" s="2"/>
    </row>
    <row r="83" spans="1:27" ht="12.75">
      <c r="A83" s="1"/>
      <c r="B83" s="1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1"/>
      <c r="R83" s="1"/>
      <c r="S83" s="1"/>
      <c r="T83" s="1"/>
      <c r="U83" s="1"/>
      <c r="V83" s="1"/>
      <c r="W83" s="1"/>
      <c r="X83" s="1"/>
      <c r="Y83" s="1"/>
      <c r="Z83" s="1"/>
      <c r="AA83" s="2"/>
    </row>
    <row r="84" spans="1:27" ht="12.75">
      <c r="A84" s="1"/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1"/>
      <c r="R84" s="1"/>
      <c r="S84" s="1"/>
      <c r="T84" s="1"/>
      <c r="U84" s="1"/>
      <c r="V84" s="1"/>
      <c r="W84" s="1"/>
      <c r="X84" s="1"/>
      <c r="Y84" s="1"/>
      <c r="Z84" s="1"/>
      <c r="AA84" s="2"/>
    </row>
    <row r="85" spans="1:27" ht="12.75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1"/>
      <c r="R85" s="1"/>
      <c r="S85" s="1"/>
      <c r="T85" s="1"/>
      <c r="U85" s="1"/>
      <c r="V85" s="1"/>
      <c r="W85" s="1"/>
      <c r="X85" s="1"/>
      <c r="Y85" s="1"/>
      <c r="Z85" s="1"/>
      <c r="AA85" s="2"/>
    </row>
    <row r="86" spans="1:27" ht="12.75">
      <c r="A86" s="1"/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"/>
      <c r="R86" s="1"/>
      <c r="S86" s="1"/>
      <c r="T86" s="1"/>
      <c r="U86" s="1"/>
      <c r="V86" s="1"/>
      <c r="W86" s="1"/>
      <c r="X86" s="1"/>
      <c r="Y86" s="1"/>
      <c r="Z86" s="1"/>
      <c r="AA86" s="2"/>
    </row>
    <row r="87" spans="1:27" ht="12.75">
      <c r="A87" s="1"/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"/>
      <c r="R87" s="1"/>
      <c r="S87" s="1"/>
      <c r="T87" s="1"/>
      <c r="U87" s="1"/>
      <c r="V87" s="1"/>
      <c r="W87" s="1"/>
      <c r="X87" s="1"/>
      <c r="Y87" s="1"/>
      <c r="Z87" s="1"/>
      <c r="AA87" s="2"/>
    </row>
    <row r="88" spans="1:27" ht="12.75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"/>
      <c r="R88" s="1"/>
      <c r="S88" s="1"/>
      <c r="T88" s="1"/>
      <c r="U88" s="1"/>
      <c r="V88" s="1"/>
      <c r="W88" s="1"/>
      <c r="X88" s="1"/>
      <c r="Y88" s="1"/>
      <c r="Z88" s="1"/>
      <c r="AA88" s="2"/>
    </row>
    <row r="89" spans="1:27" ht="12.75">
      <c r="A89" s="1"/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  <c r="Y89" s="1"/>
      <c r="Z89" s="1"/>
      <c r="AA89" s="2"/>
    </row>
    <row r="90" spans="1:27" ht="12.75">
      <c r="A90" s="1"/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1"/>
      <c r="R90" s="1"/>
      <c r="S90" s="1"/>
      <c r="T90" s="1"/>
      <c r="U90" s="1"/>
      <c r="V90" s="1"/>
      <c r="W90" s="1"/>
      <c r="X90" s="1"/>
      <c r="Y90" s="1"/>
      <c r="Z90" s="1"/>
      <c r="AA90" s="2"/>
    </row>
    <row r="91" spans="1:27" ht="12.75">
      <c r="A91" s="1"/>
      <c r="B91" s="1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"/>
      <c r="R91" s="1"/>
      <c r="S91" s="1"/>
      <c r="T91" s="1"/>
      <c r="U91" s="1"/>
      <c r="V91" s="1"/>
      <c r="W91" s="1"/>
      <c r="X91" s="1"/>
      <c r="Y91" s="1"/>
      <c r="Z91" s="1"/>
      <c r="AA91" s="2"/>
    </row>
    <row r="92" spans="1:27" ht="12.75">
      <c r="A92" s="1"/>
      <c r="B92" s="1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"/>
      <c r="R92" s="1"/>
      <c r="S92" s="1"/>
      <c r="T92" s="1"/>
      <c r="U92" s="1"/>
      <c r="V92" s="1"/>
      <c r="W92" s="1"/>
      <c r="X92" s="1"/>
      <c r="Y92" s="1"/>
      <c r="Z92" s="1"/>
      <c r="AA92" s="2"/>
    </row>
    <row r="93" spans="1:27" ht="12.75">
      <c r="A93" s="1"/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"/>
      <c r="R93" s="1"/>
      <c r="S93" s="1"/>
      <c r="T93" s="1"/>
      <c r="U93" s="1"/>
      <c r="V93" s="1"/>
      <c r="W93" s="1"/>
      <c r="X93" s="1"/>
      <c r="Y93" s="1"/>
      <c r="Z93" s="1"/>
      <c r="AA93" s="2"/>
    </row>
    <row r="94" spans="1:27" ht="12.75">
      <c r="A94" s="1"/>
      <c r="B94" s="1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"/>
      <c r="R94" s="1"/>
      <c r="S94" s="1"/>
      <c r="T94" s="1"/>
      <c r="U94" s="1"/>
      <c r="V94" s="1"/>
      <c r="W94" s="1"/>
      <c r="X94" s="1"/>
      <c r="Y94" s="1"/>
      <c r="Z94" s="1"/>
      <c r="AA94" s="2"/>
    </row>
    <row r="95" spans="1:27" ht="12.75">
      <c r="A95" s="1"/>
      <c r="B95" s="1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1"/>
      <c r="R95" s="1"/>
      <c r="S95" s="1"/>
      <c r="T95" s="1"/>
      <c r="U95" s="1"/>
      <c r="V95" s="1"/>
      <c r="W95" s="1"/>
      <c r="X95" s="1"/>
      <c r="Y95" s="1"/>
      <c r="Z95" s="1"/>
      <c r="AA95" s="2"/>
    </row>
    <row r="96" spans="1:27" ht="12.75">
      <c r="A96" s="1"/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"/>
      <c r="R96" s="1"/>
      <c r="S96" s="1"/>
      <c r="T96" s="1"/>
      <c r="U96" s="1"/>
      <c r="V96" s="1"/>
      <c r="W96" s="1"/>
      <c r="X96" s="1"/>
      <c r="Y96" s="1"/>
      <c r="Z96" s="1"/>
      <c r="AA96" s="2"/>
    </row>
    <row r="97" spans="1:27" ht="12.75">
      <c r="A97" s="1"/>
      <c r="B97" s="1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"/>
      <c r="R97" s="1"/>
      <c r="S97" s="1"/>
      <c r="T97" s="1"/>
      <c r="U97" s="1"/>
      <c r="V97" s="1"/>
      <c r="W97" s="1"/>
      <c r="X97" s="1"/>
      <c r="Y97" s="1"/>
      <c r="Z97" s="1"/>
      <c r="AA97" s="2"/>
    </row>
    <row r="98" spans="1:27" ht="12.75">
      <c r="A98" s="1"/>
      <c r="B98" s="1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"/>
      <c r="R98" s="1"/>
      <c r="S98" s="1"/>
      <c r="T98" s="1"/>
      <c r="U98" s="1"/>
      <c r="V98" s="1"/>
      <c r="W98" s="1"/>
      <c r="X98" s="1"/>
      <c r="Y98" s="1"/>
      <c r="Z98" s="1"/>
      <c r="AA98" s="2"/>
    </row>
    <row r="99" spans="1:27" ht="12.75">
      <c r="A99" s="1"/>
      <c r="B99" s="1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  <c r="Z99" s="1"/>
      <c r="AA99" s="2"/>
    </row>
    <row r="100" spans="1:27" ht="12.75">
      <c r="A100" s="1"/>
      <c r="B100" s="1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2"/>
    </row>
    <row r="101" spans="1:27" ht="12.75">
      <c r="A101" s="1"/>
      <c r="B101" s="1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2"/>
    </row>
    <row r="102" spans="1:27" ht="12.75">
      <c r="A102" s="1"/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2"/>
    </row>
    <row r="103" spans="1:27" ht="12.75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2"/>
    </row>
    <row r="104" spans="1:27" ht="12.75">
      <c r="A104" s="1"/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2"/>
    </row>
    <row r="105" spans="1:27" ht="12.75">
      <c r="A105" s="1"/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2"/>
    </row>
    <row r="106" spans="1:27" ht="12.75">
      <c r="A106" s="1"/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2"/>
    </row>
    <row r="107" spans="1:27" ht="12.75">
      <c r="A107" s="1"/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2"/>
    </row>
    <row r="108" spans="1:27" ht="12.75">
      <c r="A108" s="1"/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2"/>
    </row>
    <row r="109" spans="1:27" ht="12.75">
      <c r="A109" s="1"/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2"/>
    </row>
    <row r="110" spans="1:27" ht="12.75">
      <c r="A110" s="1"/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2"/>
    </row>
    <row r="111" spans="1:27" ht="12.75">
      <c r="A111" s="1"/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2"/>
    </row>
    <row r="112" spans="1:27" ht="12.75">
      <c r="A112" s="1"/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2"/>
    </row>
    <row r="113" spans="1:27" ht="12.75">
      <c r="A113" s="1"/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2"/>
    </row>
    <row r="114" spans="1:27" ht="12.75">
      <c r="A114" s="1"/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2"/>
    </row>
    <row r="115" spans="1:27" ht="12.75">
      <c r="A115" s="1"/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2"/>
    </row>
    <row r="116" spans="1:27" ht="12.75">
      <c r="A116" s="1"/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2"/>
    </row>
    <row r="117" spans="1:27" ht="12.75">
      <c r="A117" s="1"/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2"/>
    </row>
    <row r="118" spans="1:27" ht="12.75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2"/>
    </row>
    <row r="119" spans="1:27" ht="12.75">
      <c r="A119" s="1"/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2"/>
    </row>
    <row r="120" spans="1:27" ht="12.75">
      <c r="A120" s="1"/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2"/>
    </row>
    <row r="121" spans="1:27" ht="12.75">
      <c r="A121" s="1"/>
      <c r="B121" s="1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2"/>
    </row>
    <row r="122" spans="1:27" ht="12.75">
      <c r="A122" s="1"/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2"/>
    </row>
    <row r="123" spans="1:27" ht="12.75">
      <c r="A123" s="1"/>
      <c r="B123" s="1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2"/>
    </row>
    <row r="124" spans="1:27" ht="12.75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2"/>
    </row>
    <row r="125" spans="1:27" ht="12.75">
      <c r="A125" s="1"/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2"/>
    </row>
    <row r="126" spans="1:27" ht="12.75">
      <c r="A126" s="1"/>
      <c r="B126" s="1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2"/>
    </row>
    <row r="127" spans="1:27" ht="12.75">
      <c r="A127" s="1"/>
      <c r="B127" s="1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2"/>
    </row>
    <row r="128" spans="1:27" ht="12.75">
      <c r="A128" s="1"/>
      <c r="B128" s="1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2"/>
    </row>
    <row r="129" spans="1:27" ht="12.75">
      <c r="A129" s="1"/>
      <c r="B129" s="1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2"/>
    </row>
    <row r="130" spans="1:27" ht="12.75">
      <c r="A130" s="1"/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2"/>
    </row>
    <row r="131" spans="1:27" ht="12.75">
      <c r="A131" s="1"/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2"/>
    </row>
    <row r="132" spans="1:27" ht="12.75">
      <c r="A132" s="1"/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2"/>
    </row>
    <row r="133" spans="1:27" ht="12.75">
      <c r="A133" s="1"/>
      <c r="B133" s="1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2"/>
    </row>
    <row r="134" spans="1:27" ht="12.75">
      <c r="A134" s="1"/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2"/>
    </row>
    <row r="135" spans="1:27" ht="12.75">
      <c r="A135" s="1"/>
      <c r="B135" s="1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2"/>
    </row>
    <row r="136" spans="1:27" ht="12.75">
      <c r="A136" s="1"/>
      <c r="B136" s="1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2"/>
    </row>
    <row r="137" spans="1:27" ht="12.75">
      <c r="A137" s="1"/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2"/>
    </row>
    <row r="138" spans="1:27" ht="12.75">
      <c r="A138" s="1"/>
      <c r="B138" s="1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2"/>
    </row>
    <row r="139" spans="1:27" ht="12.75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2"/>
    </row>
    <row r="140" spans="1:27" ht="12.75">
      <c r="A140" s="1"/>
      <c r="B140" s="1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2"/>
    </row>
    <row r="141" spans="1:27" ht="12.75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2"/>
    </row>
    <row r="142" spans="1:27" ht="12.75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"/>
    </row>
    <row r="143" spans="1:27" ht="12.75">
      <c r="A143" s="1"/>
      <c r="B143" s="1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2"/>
    </row>
    <row r="144" spans="1:27" ht="12.75">
      <c r="A144" s="1"/>
      <c r="B144" s="1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2"/>
    </row>
    <row r="145" spans="1:27" ht="12.75">
      <c r="A145" s="1"/>
      <c r="B145" s="1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2"/>
    </row>
    <row r="146" spans="1:27" ht="12.75">
      <c r="A146" s="1"/>
      <c r="B146" s="1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2"/>
    </row>
    <row r="147" spans="1:27" ht="12.75">
      <c r="A147" s="1"/>
      <c r="B147" s="1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2"/>
    </row>
    <row r="148" spans="1:27" ht="12.75">
      <c r="A148" s="1"/>
      <c r="B148" s="1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2"/>
    </row>
    <row r="149" spans="1:27" ht="12.75">
      <c r="A149" s="1"/>
      <c r="B149" s="1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2"/>
    </row>
    <row r="150" spans="1:27" ht="12.75">
      <c r="A150" s="1"/>
      <c r="B150" s="1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2"/>
    </row>
    <row r="151" spans="1:27" ht="12.75">
      <c r="A151" s="1"/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2"/>
    </row>
    <row r="152" spans="1:27" ht="12.75">
      <c r="A152" s="1"/>
      <c r="B152" s="1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2"/>
    </row>
    <row r="153" spans="1:27" ht="12.75">
      <c r="A153" s="1"/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2"/>
    </row>
    <row r="154" spans="1:27" ht="12.75">
      <c r="A154" s="1"/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2"/>
    </row>
    <row r="155" spans="1:27" ht="12.75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2"/>
    </row>
    <row r="156" spans="1:27" ht="12.75">
      <c r="A156" s="1"/>
      <c r="B156" s="1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2"/>
    </row>
    <row r="157" spans="1:27" ht="12.75">
      <c r="A157" s="1"/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"/>
    </row>
    <row r="158" spans="1:27" ht="12.75">
      <c r="A158" s="1"/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2"/>
    </row>
    <row r="159" spans="1:27" ht="12.75">
      <c r="A159" s="1"/>
      <c r="B159" s="1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2"/>
    </row>
    <row r="160" spans="1:27" ht="12.75">
      <c r="A160" s="1"/>
      <c r="B160" s="1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2"/>
    </row>
    <row r="161" spans="1:27" ht="12.75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2"/>
    </row>
    <row r="162" spans="1:27" ht="12.75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2"/>
    </row>
    <row r="163" spans="1:27" ht="12.75">
      <c r="A163" s="1"/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2"/>
    </row>
    <row r="164" spans="1:27" ht="12.75">
      <c r="A164" s="1"/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2"/>
    </row>
    <row r="165" spans="1:27" ht="12.75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2"/>
    </row>
    <row r="166" spans="1:27" ht="12.75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2"/>
    </row>
    <row r="167" spans="1:27" ht="12.75">
      <c r="A167" s="1"/>
      <c r="B167" s="1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"/>
    </row>
    <row r="168" spans="1:27" ht="12.75">
      <c r="A168" s="1"/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2"/>
    </row>
    <row r="169" spans="1:27" ht="12.75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2"/>
    </row>
    <row r="170" spans="1:27" ht="12.75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2"/>
    </row>
    <row r="171" spans="1:27" ht="12.75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2"/>
    </row>
    <row r="172" spans="1:27" ht="12.75">
      <c r="A172" s="1"/>
      <c r="B172" s="1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2"/>
    </row>
    <row r="173" spans="1:27" ht="12.75">
      <c r="A173" s="1"/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2"/>
    </row>
    <row r="174" spans="1:27" ht="12.75">
      <c r="A174" s="1"/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"/>
    </row>
    <row r="175" spans="1:27" ht="12.75">
      <c r="A175" s="1"/>
      <c r="B175" s="1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2"/>
    </row>
    <row r="176" spans="1:27" ht="12.75">
      <c r="A176" s="1"/>
      <c r="B176" s="1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2"/>
    </row>
    <row r="177" spans="1:27" ht="12.75">
      <c r="A177" s="1"/>
      <c r="B177" s="1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2"/>
    </row>
    <row r="178" spans="1:27" ht="12.75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2"/>
    </row>
    <row r="179" spans="1:27" ht="12.75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2"/>
    </row>
    <row r="180" spans="1:27" ht="12.75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"/>
    </row>
    <row r="181" spans="1:27" ht="12.75">
      <c r="A181" s="1"/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"/>
    </row>
    <row r="182" spans="1:27" ht="12.75">
      <c r="A182" s="1"/>
      <c r="B182" s="1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2"/>
    </row>
    <row r="183" spans="1:27" ht="12.75">
      <c r="A183" s="1"/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2"/>
    </row>
    <row r="184" spans="1:27" ht="12.75">
      <c r="A184" s="1"/>
      <c r="B184" s="1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2"/>
    </row>
    <row r="185" spans="1:27" ht="12.75">
      <c r="A185" s="1"/>
      <c r="B185" s="1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2"/>
    </row>
    <row r="186" spans="1:27" ht="12.75">
      <c r="A186" s="1"/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2"/>
    </row>
    <row r="187" spans="1:27" ht="12.75">
      <c r="A187" s="1"/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2"/>
    </row>
    <row r="188" spans="1:27" ht="12.75">
      <c r="A188" s="1"/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"/>
    </row>
    <row r="189" spans="1:27" ht="12.75">
      <c r="A189" s="1"/>
      <c r="B189" s="1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2"/>
    </row>
    <row r="190" spans="1:27" ht="12.75">
      <c r="A190" s="1"/>
      <c r="B190" s="1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2"/>
    </row>
    <row r="191" spans="1:27" ht="12.75">
      <c r="A191" s="1"/>
      <c r="B191" s="1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2"/>
    </row>
    <row r="192" spans="1:27" ht="12.75">
      <c r="A192" s="1"/>
      <c r="B192" s="1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2"/>
    </row>
    <row r="193" spans="1:27" ht="12.75">
      <c r="A193" s="1"/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2"/>
    </row>
    <row r="194" spans="1:27" ht="12.75">
      <c r="A194" s="1"/>
      <c r="B194" s="1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2"/>
    </row>
    <row r="195" spans="1:27" ht="12.75">
      <c r="A195" s="1"/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2"/>
    </row>
    <row r="196" spans="1:27" ht="12.75">
      <c r="A196" s="1"/>
      <c r="B196" s="1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2"/>
    </row>
    <row r="197" spans="1:27" ht="12.75">
      <c r="A197" s="1"/>
      <c r="B197" s="1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2"/>
    </row>
    <row r="198" spans="1:27" ht="12.75">
      <c r="A198" s="1"/>
      <c r="B198" s="1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2"/>
    </row>
    <row r="199" spans="1:27" ht="12.75">
      <c r="A199" s="1"/>
      <c r="B199" s="1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2"/>
    </row>
    <row r="200" spans="1:27" ht="12.75">
      <c r="A200" s="1"/>
      <c r="B200" s="1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2"/>
    </row>
    <row r="201" spans="1:27" ht="12.75">
      <c r="A201" s="1"/>
      <c r="B201" s="1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2"/>
    </row>
    <row r="202" spans="1:27" ht="12.75">
      <c r="A202" s="1"/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2"/>
    </row>
    <row r="203" spans="1:27" ht="12.75">
      <c r="A203" s="1"/>
      <c r="B203" s="1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2"/>
    </row>
    <row r="204" spans="1:27" ht="12.75">
      <c r="A204" s="1"/>
      <c r="B204" s="1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2"/>
    </row>
    <row r="205" spans="1:27" ht="12.75">
      <c r="A205" s="1"/>
      <c r="B205" s="1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2"/>
    </row>
    <row r="206" spans="1:27" ht="12.75">
      <c r="A206" s="1"/>
      <c r="B206" s="1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"/>
    </row>
    <row r="207" spans="1:27" ht="12.75">
      <c r="A207" s="1"/>
      <c r="B207" s="1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2"/>
    </row>
    <row r="208" spans="1:27" ht="12.75">
      <c r="A208" s="1"/>
      <c r="B208" s="1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2"/>
    </row>
    <row r="209" spans="1:27" ht="12.75">
      <c r="A209" s="1"/>
      <c r="B209" s="1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2"/>
    </row>
    <row r="210" spans="1:27" ht="12.75">
      <c r="A210" s="1"/>
      <c r="B210" s="1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2"/>
    </row>
    <row r="211" spans="1:27" ht="12.75">
      <c r="A211" s="1"/>
      <c r="B211" s="1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2"/>
    </row>
    <row r="212" spans="1:27" ht="12.75">
      <c r="A212" s="1"/>
      <c r="B212" s="1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2"/>
    </row>
    <row r="213" spans="1:27" ht="12.75">
      <c r="A213" s="1"/>
      <c r="B213" s="1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2"/>
    </row>
    <row r="214" spans="1:27" ht="12.75">
      <c r="A214" s="1"/>
      <c r="B214" s="1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"/>
    </row>
    <row r="215" spans="1:27" ht="12.75">
      <c r="A215" s="1"/>
      <c r="B215" s="1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2"/>
    </row>
    <row r="216" spans="1:27" ht="12.75">
      <c r="A216" s="1"/>
      <c r="B216" s="1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2"/>
    </row>
    <row r="217" spans="1:27" ht="12.75">
      <c r="A217" s="1"/>
      <c r="B217" s="1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2"/>
    </row>
    <row r="218" spans="1:27" ht="12.75">
      <c r="A218" s="1"/>
      <c r="B218" s="1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2"/>
    </row>
    <row r="219" spans="1:27" ht="12.75">
      <c r="A219" s="1"/>
      <c r="B219" s="1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2"/>
    </row>
    <row r="220" spans="1:27" ht="12.75">
      <c r="A220" s="1"/>
      <c r="B220" s="1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2"/>
    </row>
    <row r="221" spans="1:27" ht="12.75">
      <c r="A221" s="1"/>
      <c r="B221" s="1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2"/>
    </row>
    <row r="222" spans="1:27" ht="12.75">
      <c r="A222" s="1"/>
      <c r="B222" s="1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2"/>
    </row>
    <row r="223" spans="1:27" ht="12.75">
      <c r="A223" s="1"/>
      <c r="B223" s="1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2"/>
    </row>
    <row r="224" spans="1:27" ht="12.75">
      <c r="A224" s="1"/>
      <c r="B224" s="1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2"/>
    </row>
    <row r="225" spans="1:27" ht="12.75">
      <c r="A225" s="1"/>
      <c r="B225" s="1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2"/>
    </row>
    <row r="226" spans="1:27" ht="12.75">
      <c r="A226" s="1"/>
      <c r="B226" s="1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2"/>
    </row>
    <row r="227" spans="1:27" ht="12.75">
      <c r="A227" s="1"/>
      <c r="B227" s="1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2"/>
    </row>
    <row r="228" spans="1:27" ht="12.75">
      <c r="A228" s="1"/>
      <c r="B228" s="1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2"/>
    </row>
    <row r="229" spans="1:27" ht="12.75">
      <c r="A229" s="1"/>
      <c r="B229" s="1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2"/>
    </row>
    <row r="230" spans="1:27" ht="12.75">
      <c r="A230" s="1"/>
      <c r="B230" s="1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2"/>
    </row>
    <row r="231" spans="1:27" ht="12.75">
      <c r="A231" s="1"/>
      <c r="B231" s="1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2"/>
    </row>
    <row r="232" spans="1:27" ht="12.75">
      <c r="A232" s="1"/>
      <c r="B232" s="1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2"/>
    </row>
    <row r="233" spans="1:27" ht="12.75">
      <c r="A233" s="1"/>
      <c r="B233" s="1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2"/>
    </row>
    <row r="234" spans="1:27" ht="12.75">
      <c r="A234" s="1"/>
      <c r="B234" s="1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2"/>
    </row>
    <row r="235" spans="1:27" ht="12.75">
      <c r="A235" s="1"/>
      <c r="B235" s="1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2"/>
    </row>
    <row r="236" spans="1:27" ht="12.75">
      <c r="A236" s="1"/>
      <c r="B236" s="1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2"/>
    </row>
    <row r="237" spans="1:27" ht="12.75">
      <c r="A237" s="1"/>
      <c r="B237" s="1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2"/>
    </row>
    <row r="238" spans="1:27" ht="12.75">
      <c r="A238" s="1"/>
      <c r="B238" s="1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2"/>
    </row>
    <row r="239" spans="1:27" ht="12.75">
      <c r="A239" s="1"/>
      <c r="B239" s="1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2"/>
    </row>
    <row r="240" spans="1:27" ht="12.75">
      <c r="A240" s="1"/>
      <c r="B240" s="1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2"/>
    </row>
    <row r="241" spans="1:27" ht="12.75">
      <c r="A241" s="1"/>
      <c r="B241" s="1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2"/>
    </row>
    <row r="242" spans="1:27" ht="12.75">
      <c r="A242" s="1"/>
      <c r="B242" s="1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2"/>
    </row>
    <row r="243" spans="1:27" ht="12.75">
      <c r="A243" s="1"/>
      <c r="B243" s="1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2"/>
    </row>
    <row r="244" spans="1:27" ht="12.75">
      <c r="A244" s="1"/>
      <c r="B244" s="1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"/>
    </row>
    <row r="245" spans="1:27" ht="12.75">
      <c r="A245" s="1"/>
      <c r="B245" s="1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"/>
    </row>
    <row r="246" spans="1:27" ht="12.75">
      <c r="A246" s="1"/>
      <c r="B246" s="1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2"/>
    </row>
    <row r="247" spans="1:27" ht="12.75">
      <c r="A247" s="1"/>
      <c r="B247" s="1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2"/>
    </row>
    <row r="248" spans="1:27" ht="12.75">
      <c r="A248" s="1"/>
      <c r="B248" s="1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2"/>
    </row>
    <row r="249" spans="1:27" ht="12.75">
      <c r="A249" s="1"/>
      <c r="B249" s="1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2"/>
    </row>
    <row r="250" spans="1:27" ht="12.75">
      <c r="A250" s="1"/>
      <c r="B250" s="1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"/>
    </row>
    <row r="251" spans="1:27" ht="12.75">
      <c r="A251" s="1"/>
      <c r="B251" s="1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"/>
    </row>
    <row r="252" spans="1:27" ht="12.75">
      <c r="A252" s="1"/>
      <c r="B252" s="1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"/>
    </row>
    <row r="253" spans="1:27" ht="12.75">
      <c r="A253" s="1"/>
      <c r="B253" s="1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2"/>
    </row>
    <row r="254" spans="1:27" ht="12.75">
      <c r="A254" s="1"/>
      <c r="B254" s="1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2"/>
    </row>
    <row r="255" spans="1:27" ht="12.75">
      <c r="A255" s="1"/>
      <c r="B255" s="1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2"/>
    </row>
    <row r="256" spans="1:27" ht="12.75">
      <c r="A256" s="1"/>
      <c r="B256" s="1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2"/>
    </row>
    <row r="257" spans="1:27" ht="12.75">
      <c r="A257" s="1"/>
      <c r="B257" s="1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2"/>
    </row>
    <row r="258" spans="1:27" ht="12.75">
      <c r="A258" s="1"/>
      <c r="B258" s="1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2"/>
    </row>
    <row r="259" spans="1:27" ht="12.75">
      <c r="A259" s="1"/>
      <c r="B259" s="1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2"/>
    </row>
    <row r="260" spans="1:27" ht="12.75">
      <c r="A260" s="1"/>
      <c r="B260" s="1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2"/>
    </row>
    <row r="261" spans="1:27" ht="12.75">
      <c r="A261" s="1"/>
      <c r="B261" s="1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2"/>
    </row>
    <row r="262" spans="1:27" ht="12.75">
      <c r="A262" s="1"/>
      <c r="B262" s="1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2"/>
    </row>
    <row r="263" spans="1:27" ht="12.75">
      <c r="A263" s="1"/>
      <c r="B263" s="1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2"/>
    </row>
    <row r="264" spans="1:27" ht="12.75">
      <c r="A264" s="1"/>
      <c r="B264" s="1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2"/>
    </row>
    <row r="265" spans="1:27" ht="12.75">
      <c r="A265" s="1"/>
      <c r="B265" s="1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2"/>
    </row>
    <row r="266" spans="1:27" ht="12.75">
      <c r="A266" s="1"/>
      <c r="B266" s="1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2"/>
    </row>
    <row r="267" spans="1:27" ht="12.75">
      <c r="A267" s="1"/>
      <c r="B267" s="1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2"/>
    </row>
    <row r="268" spans="1:27" ht="12.75">
      <c r="A268" s="1"/>
      <c r="B268" s="1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2"/>
    </row>
    <row r="269" spans="1:27" ht="12.75">
      <c r="A269" s="1"/>
      <c r="B269" s="1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2"/>
    </row>
    <row r="270" spans="1:27" ht="12.75">
      <c r="A270" s="1"/>
      <c r="B270" s="1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2"/>
    </row>
    <row r="271" spans="1:27" ht="12.75">
      <c r="A271" s="1"/>
      <c r="B271" s="1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2"/>
    </row>
    <row r="272" spans="1:27" ht="12.75">
      <c r="A272" s="1"/>
      <c r="B272" s="1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2"/>
    </row>
    <row r="273" spans="1:27" ht="12.75">
      <c r="A273" s="1"/>
      <c r="B273" s="1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2"/>
    </row>
    <row r="274" spans="1:27" ht="12.75">
      <c r="A274" s="1"/>
      <c r="B274" s="1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2"/>
    </row>
    <row r="275" spans="1:27" ht="12.75">
      <c r="A275" s="1"/>
      <c r="B275" s="1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2"/>
    </row>
    <row r="276" spans="1:27" ht="12.75">
      <c r="A276" s="1"/>
      <c r="B276" s="1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2"/>
    </row>
    <row r="277" spans="1:27" ht="12.75">
      <c r="A277" s="1"/>
      <c r="B277" s="1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2"/>
    </row>
    <row r="278" spans="1:27" ht="12.75">
      <c r="A278" s="1"/>
      <c r="B278" s="1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2"/>
    </row>
    <row r="279" spans="1:27" ht="12.75">
      <c r="A279" s="1"/>
      <c r="B279" s="1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2"/>
    </row>
    <row r="280" spans="1:27" ht="12.75">
      <c r="A280" s="1"/>
      <c r="B280" s="1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2"/>
    </row>
    <row r="281" spans="1:27" ht="12.75">
      <c r="A281" s="1"/>
      <c r="B281" s="1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2"/>
    </row>
    <row r="282" spans="1:27" ht="12.75">
      <c r="A282" s="1"/>
      <c r="B282" s="1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2"/>
    </row>
    <row r="283" spans="1:27" ht="12.75">
      <c r="A283" s="1"/>
      <c r="B283" s="1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2"/>
    </row>
    <row r="284" spans="1:27" ht="12.75">
      <c r="A284" s="1"/>
      <c r="B284" s="1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2"/>
    </row>
    <row r="285" spans="1:27" ht="12.75">
      <c r="A285" s="1"/>
      <c r="B285" s="1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2"/>
    </row>
    <row r="286" spans="1:27" ht="12.75">
      <c r="A286" s="1"/>
      <c r="B286" s="1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2"/>
    </row>
    <row r="287" spans="1:27" ht="12.75">
      <c r="A287" s="1"/>
      <c r="B287" s="1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2"/>
    </row>
    <row r="288" spans="1:27" ht="12.75">
      <c r="A288" s="1"/>
      <c r="B288" s="1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2"/>
    </row>
    <row r="289" spans="1:27" ht="12.75">
      <c r="A289" s="1"/>
      <c r="B289" s="1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2"/>
    </row>
    <row r="290" spans="1:27" ht="12.75">
      <c r="A290" s="1"/>
      <c r="B290" s="1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2"/>
    </row>
    <row r="291" spans="1:27" ht="12.75">
      <c r="A291" s="1"/>
      <c r="B291" s="1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2"/>
    </row>
    <row r="292" spans="1:27" ht="12.75">
      <c r="A292" s="1"/>
      <c r="B292" s="1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2"/>
    </row>
    <row r="293" spans="1:27" ht="12.75">
      <c r="A293" s="1"/>
      <c r="B293" s="1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2"/>
    </row>
    <row r="294" spans="1:27" ht="12.75">
      <c r="A294" s="1"/>
      <c r="B294" s="1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2"/>
    </row>
    <row r="295" spans="1:27" ht="12.75">
      <c r="A295" s="1"/>
      <c r="B295" s="1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2"/>
    </row>
    <row r="296" spans="1:27" ht="12.75">
      <c r="A296" s="1"/>
      <c r="B296" s="1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2"/>
    </row>
    <row r="297" spans="1:27" ht="12.75">
      <c r="A297" s="1"/>
      <c r="B297" s="1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2"/>
    </row>
    <row r="298" spans="1:27" ht="12.75">
      <c r="A298" s="1"/>
      <c r="B298" s="1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2"/>
    </row>
    <row r="299" spans="1:27" ht="12.75">
      <c r="A299" s="1"/>
      <c r="B299" s="1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2"/>
    </row>
    <row r="300" spans="1:27" ht="12.75">
      <c r="A300" s="1"/>
      <c r="B300" s="1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2"/>
    </row>
    <row r="301" spans="1:27" ht="12.75">
      <c r="A301" s="1"/>
      <c r="B301" s="1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2"/>
    </row>
    <row r="302" spans="1:27" ht="12.75">
      <c r="A302" s="1"/>
      <c r="B302" s="1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2"/>
    </row>
    <row r="303" spans="1:27" ht="12.75">
      <c r="A303" s="1"/>
      <c r="B303" s="1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2"/>
    </row>
    <row r="304" spans="1:27" ht="12.75">
      <c r="A304" s="1"/>
      <c r="B304" s="1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2"/>
    </row>
    <row r="305" spans="1:27" ht="12.75">
      <c r="A305" s="1"/>
      <c r="B305" s="1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2"/>
    </row>
    <row r="306" spans="1:27" ht="12.75">
      <c r="A306" s="1"/>
      <c r="B306" s="1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2"/>
    </row>
    <row r="307" spans="1:27" ht="12.75">
      <c r="A307" s="1"/>
      <c r="B307" s="1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2"/>
    </row>
    <row r="308" spans="1:27" ht="12.75">
      <c r="A308" s="1"/>
      <c r="B308" s="1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2"/>
    </row>
    <row r="309" spans="1:27" ht="12.75">
      <c r="A309" s="1"/>
      <c r="B309" s="1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2"/>
    </row>
    <row r="310" spans="1:27" ht="12.75">
      <c r="A310" s="1"/>
      <c r="B310" s="1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2"/>
    </row>
    <row r="311" spans="1:27" ht="12.75">
      <c r="A311" s="1"/>
      <c r="B311" s="1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2"/>
    </row>
    <row r="312" spans="1:27" ht="12.75">
      <c r="A312" s="1"/>
      <c r="B312" s="1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2"/>
    </row>
    <row r="313" spans="1:27" ht="12.75">
      <c r="A313" s="1"/>
      <c r="B313" s="1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2"/>
    </row>
    <row r="314" spans="1:27" ht="12.75">
      <c r="A314" s="1"/>
      <c r="B314" s="1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2"/>
    </row>
    <row r="315" spans="1:27" ht="12.75">
      <c r="A315" s="1"/>
      <c r="B315" s="1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2"/>
    </row>
    <row r="316" spans="1:27" ht="12.75">
      <c r="A316" s="1"/>
      <c r="B316" s="1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2"/>
    </row>
    <row r="317" spans="1:27" ht="12.75">
      <c r="A317" s="1"/>
      <c r="B317" s="1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2"/>
    </row>
    <row r="318" spans="1:27" ht="12.75">
      <c r="A318" s="1"/>
      <c r="B318" s="1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2"/>
    </row>
    <row r="319" spans="1:27" ht="12.75">
      <c r="A319" s="1"/>
      <c r="B319" s="1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2"/>
    </row>
    <row r="320" spans="1:27" ht="12.75">
      <c r="A320" s="1"/>
      <c r="B320" s="1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2"/>
    </row>
    <row r="321" spans="1:27" ht="12.75">
      <c r="A321" s="1"/>
      <c r="B321" s="1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2"/>
    </row>
    <row r="322" spans="1:27" ht="12.75">
      <c r="A322" s="1"/>
      <c r="B322" s="1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2"/>
    </row>
    <row r="323" spans="1:27" ht="12.75">
      <c r="A323" s="1"/>
      <c r="B323" s="1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2"/>
    </row>
    <row r="324" spans="1:27" ht="12.75">
      <c r="A324" s="1"/>
      <c r="B324" s="1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2"/>
    </row>
    <row r="325" spans="1:27" ht="12.75">
      <c r="A325" s="1"/>
      <c r="B325" s="1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2"/>
    </row>
    <row r="326" spans="1:27" ht="12.75">
      <c r="A326" s="1"/>
      <c r="B326" s="1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2"/>
    </row>
    <row r="327" spans="1:27" ht="12.75">
      <c r="A327" s="1"/>
      <c r="B327" s="1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2"/>
    </row>
    <row r="328" spans="1:27" ht="12.75">
      <c r="A328" s="1"/>
      <c r="B328" s="1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2"/>
    </row>
    <row r="329" spans="1:27" ht="12.75">
      <c r="A329" s="1"/>
      <c r="B329" s="1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2"/>
    </row>
    <row r="330" spans="1:27" ht="12.75">
      <c r="A330" s="1"/>
      <c r="B330" s="1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2"/>
    </row>
    <row r="331" spans="1:27" ht="12.75">
      <c r="A331" s="1"/>
      <c r="B331" s="1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2"/>
    </row>
    <row r="332" spans="1:27" ht="12.75">
      <c r="A332" s="1"/>
      <c r="B332" s="1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2"/>
    </row>
    <row r="333" spans="1:27" ht="12.75">
      <c r="A333" s="1"/>
      <c r="B333" s="1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2"/>
    </row>
    <row r="334" spans="1:27" ht="12.75">
      <c r="A334" s="1"/>
      <c r="B334" s="1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2"/>
    </row>
    <row r="335" spans="1:27" ht="12.75">
      <c r="A335" s="1"/>
      <c r="B335" s="1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2"/>
    </row>
    <row r="336" spans="1:27" ht="12.75">
      <c r="A336" s="1"/>
      <c r="B336" s="1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2"/>
    </row>
    <row r="337" spans="1:27" ht="12.75">
      <c r="A337" s="1"/>
      <c r="B337" s="1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2"/>
    </row>
    <row r="338" spans="1:27" ht="12.75">
      <c r="A338" s="1"/>
      <c r="B338" s="1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2"/>
    </row>
    <row r="339" spans="1:27" ht="12.75">
      <c r="A339" s="1"/>
      <c r="B339" s="1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2"/>
    </row>
    <row r="340" spans="1:27" ht="12.75">
      <c r="A340" s="1"/>
      <c r="B340" s="1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2"/>
    </row>
    <row r="341" spans="1:27" ht="12.75">
      <c r="A341" s="1"/>
      <c r="B341" s="1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2"/>
    </row>
    <row r="342" spans="1:27" ht="12.75">
      <c r="A342" s="1"/>
      <c r="B342" s="1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2"/>
    </row>
    <row r="343" spans="1:27" ht="12.75">
      <c r="A343" s="1"/>
      <c r="B343" s="1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2"/>
    </row>
    <row r="344" spans="1:27" ht="12.75">
      <c r="A344" s="1"/>
      <c r="B344" s="1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2"/>
    </row>
    <row r="345" spans="1:27" ht="12.75">
      <c r="A345" s="1"/>
      <c r="B345" s="1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2"/>
    </row>
    <row r="346" spans="1:27" ht="12.75">
      <c r="A346" s="1"/>
      <c r="B346" s="1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2"/>
    </row>
    <row r="347" spans="1:27" ht="12.75">
      <c r="A347" s="1"/>
      <c r="B347" s="1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2"/>
    </row>
    <row r="348" spans="1:27" ht="12.75">
      <c r="A348" s="1"/>
      <c r="B348" s="1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2"/>
    </row>
    <row r="349" spans="1:27" ht="12.75">
      <c r="A349" s="1"/>
      <c r="B349" s="1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2"/>
    </row>
    <row r="350" spans="1:27" ht="12.75">
      <c r="A350" s="1"/>
      <c r="B350" s="1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2"/>
    </row>
    <row r="351" spans="1:27" ht="12.75">
      <c r="A351" s="1"/>
      <c r="B351" s="1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2"/>
    </row>
    <row r="352" spans="1:27" ht="12.75">
      <c r="A352" s="1"/>
      <c r="B352" s="1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2"/>
    </row>
    <row r="353" spans="1:27" ht="12.75">
      <c r="A353" s="1"/>
      <c r="B353" s="1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2"/>
    </row>
    <row r="354" spans="1:27" ht="12.75">
      <c r="A354" s="1"/>
      <c r="B354" s="1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2"/>
    </row>
    <row r="355" spans="1:27" ht="12.75">
      <c r="A355" s="1"/>
      <c r="B355" s="1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2"/>
    </row>
    <row r="356" spans="1:27" ht="12.75">
      <c r="A356" s="1"/>
      <c r="B356" s="1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2"/>
    </row>
    <row r="357" spans="1:27" ht="12.75">
      <c r="A357" s="1"/>
      <c r="B357" s="1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2"/>
    </row>
    <row r="358" spans="1:27" ht="12.75">
      <c r="A358" s="1"/>
      <c r="B358" s="1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2"/>
    </row>
    <row r="359" spans="1:27" ht="12.75">
      <c r="A359" s="1"/>
      <c r="B359" s="1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2"/>
    </row>
    <row r="360" spans="1:27" ht="12.75">
      <c r="A360" s="1"/>
      <c r="B360" s="1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2"/>
    </row>
    <row r="361" spans="1:27" ht="12.75">
      <c r="A361" s="1"/>
      <c r="B361" s="1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2"/>
    </row>
    <row r="362" spans="1:27" ht="12.75">
      <c r="A362" s="1"/>
      <c r="B362" s="1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2"/>
    </row>
    <row r="363" spans="1:27" ht="12.75">
      <c r="A363" s="1"/>
      <c r="B363" s="1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2"/>
    </row>
    <row r="364" spans="1:27" ht="12.75">
      <c r="A364" s="1"/>
      <c r="B364" s="1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2"/>
    </row>
    <row r="365" spans="1:27" ht="12.75">
      <c r="A365" s="1"/>
      <c r="B365" s="1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2"/>
    </row>
    <row r="366" spans="1:27" ht="12.75">
      <c r="A366" s="1"/>
      <c r="B366" s="1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2"/>
    </row>
    <row r="367" spans="1:27" ht="12.75">
      <c r="A367" s="1"/>
      <c r="B367" s="1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2"/>
    </row>
    <row r="368" spans="1:27" ht="12.75">
      <c r="A368" s="1"/>
      <c r="B368" s="1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2"/>
    </row>
    <row r="369" spans="1:27" ht="12.75">
      <c r="A369" s="1"/>
      <c r="B369" s="1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2"/>
    </row>
    <row r="370" spans="1:27" ht="12.75">
      <c r="A370" s="1"/>
      <c r="B370" s="1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2"/>
    </row>
    <row r="371" spans="1:27" ht="12.75">
      <c r="A371" s="1"/>
      <c r="B371" s="1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2"/>
    </row>
    <row r="372" spans="1:27" ht="12.75">
      <c r="A372" s="1"/>
      <c r="B372" s="1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2"/>
    </row>
    <row r="373" spans="1:27" ht="12.75">
      <c r="A373" s="1"/>
      <c r="B373" s="1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2"/>
    </row>
    <row r="374" spans="1:27" ht="12.75">
      <c r="A374" s="1"/>
      <c r="B374" s="1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2"/>
    </row>
    <row r="375" spans="1:27" ht="12.75">
      <c r="A375" s="1"/>
      <c r="B375" s="1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2"/>
    </row>
    <row r="376" spans="1:27" ht="12.75">
      <c r="A376" s="1"/>
      <c r="B376" s="1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2"/>
    </row>
    <row r="377" spans="1:27" ht="12.75">
      <c r="A377" s="1"/>
      <c r="B377" s="1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2"/>
    </row>
    <row r="378" spans="1:27" ht="12.75">
      <c r="A378" s="1"/>
      <c r="B378" s="1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2"/>
    </row>
    <row r="379" spans="1:27" ht="12.75">
      <c r="A379" s="1"/>
      <c r="B379" s="1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2"/>
    </row>
    <row r="380" spans="1:27" ht="12.75">
      <c r="A380" s="1"/>
      <c r="B380" s="1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2"/>
    </row>
    <row r="381" spans="1:27" ht="12.75">
      <c r="A381" s="1"/>
      <c r="B381" s="1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2"/>
    </row>
    <row r="382" spans="1:27" ht="12.75">
      <c r="A382" s="1"/>
      <c r="B382" s="1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2"/>
    </row>
    <row r="383" spans="1:27" ht="12.75">
      <c r="A383" s="1"/>
      <c r="B383" s="1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2"/>
    </row>
    <row r="384" spans="1:27" ht="12.75">
      <c r="A384" s="1"/>
      <c r="B384" s="1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2"/>
    </row>
    <row r="385" spans="1:27" ht="12.75">
      <c r="A385" s="1"/>
      <c r="B385" s="1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2"/>
    </row>
    <row r="386" spans="1:27" ht="12.75">
      <c r="A386" s="1"/>
      <c r="B386" s="1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2"/>
    </row>
    <row r="387" spans="1:27" ht="12.75">
      <c r="A387" s="1"/>
      <c r="B387" s="1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2"/>
    </row>
    <row r="388" spans="1:27" ht="12.75">
      <c r="A388" s="1"/>
      <c r="B388" s="1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2"/>
    </row>
    <row r="389" spans="1:27" ht="12.75">
      <c r="A389" s="1"/>
      <c r="B389" s="1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2"/>
    </row>
    <row r="390" spans="1:27" ht="12.75">
      <c r="A390" s="1"/>
      <c r="B390" s="1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2"/>
    </row>
    <row r="391" spans="1:27" ht="12.75">
      <c r="A391" s="1"/>
      <c r="B391" s="1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2"/>
    </row>
    <row r="392" spans="1:27" ht="12.75">
      <c r="A392" s="1"/>
      <c r="B392" s="1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2"/>
    </row>
    <row r="393" spans="1:27" ht="12.75">
      <c r="A393" s="1"/>
      <c r="B393" s="1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2"/>
    </row>
    <row r="394" spans="1:27" ht="12.75">
      <c r="A394" s="1"/>
      <c r="B394" s="1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2"/>
    </row>
    <row r="395" spans="1:27" ht="12.75">
      <c r="A395" s="1"/>
      <c r="B395" s="1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2"/>
    </row>
    <row r="396" spans="1:27" ht="12.75">
      <c r="A396" s="1"/>
      <c r="B396" s="1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2"/>
    </row>
    <row r="397" spans="1:27" ht="12.75">
      <c r="A397" s="1"/>
      <c r="B397" s="1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2"/>
    </row>
    <row r="398" spans="1:27" ht="12.75">
      <c r="A398" s="1"/>
      <c r="B398" s="1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2"/>
    </row>
    <row r="399" spans="1:27" ht="12.75">
      <c r="A399" s="1"/>
      <c r="B399" s="1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2"/>
    </row>
    <row r="400" spans="1:27" ht="12.75">
      <c r="A400" s="1"/>
      <c r="B400" s="1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2"/>
    </row>
    <row r="401" spans="1:27" ht="12.75">
      <c r="A401" s="1"/>
      <c r="B401" s="1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2"/>
    </row>
    <row r="402" spans="1:27" ht="12.75">
      <c r="A402" s="1"/>
      <c r="B402" s="1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2"/>
    </row>
    <row r="403" spans="1:27" ht="12.75">
      <c r="A403" s="1"/>
      <c r="B403" s="1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2"/>
    </row>
    <row r="404" spans="1:27" ht="12.75">
      <c r="A404" s="1"/>
      <c r="B404" s="1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2"/>
    </row>
    <row r="405" spans="1:27" ht="12.75">
      <c r="A405" s="1"/>
      <c r="B405" s="1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2"/>
    </row>
    <row r="406" spans="1:27" ht="12.75">
      <c r="A406" s="1"/>
      <c r="B406" s="1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2"/>
    </row>
    <row r="407" spans="1:27" ht="12.75">
      <c r="A407" s="1"/>
      <c r="B407" s="1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2"/>
    </row>
    <row r="408" spans="1:27" ht="12.75">
      <c r="A408" s="1"/>
      <c r="B408" s="1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2"/>
    </row>
    <row r="409" spans="1:27" ht="12.75">
      <c r="A409" s="1"/>
      <c r="B409" s="1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2"/>
    </row>
    <row r="410" spans="1:27" ht="12.75">
      <c r="A410" s="1"/>
      <c r="B410" s="1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2"/>
    </row>
    <row r="411" spans="1:27" ht="12.75">
      <c r="A411" s="1"/>
      <c r="B411" s="1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2"/>
    </row>
    <row r="412" spans="1:27" ht="12.75">
      <c r="A412" s="1"/>
      <c r="B412" s="1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2"/>
    </row>
    <row r="413" spans="1:27" ht="12.75">
      <c r="A413" s="1"/>
      <c r="B413" s="1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2"/>
    </row>
    <row r="414" spans="1:27" ht="12.75">
      <c r="A414" s="1"/>
      <c r="B414" s="1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2"/>
    </row>
    <row r="415" spans="1:27" ht="12.75">
      <c r="A415" s="1"/>
      <c r="B415" s="1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2"/>
    </row>
    <row r="416" spans="1:27" ht="12.75">
      <c r="A416" s="1"/>
      <c r="B416" s="1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2"/>
    </row>
    <row r="417" spans="1:27" ht="12.75">
      <c r="A417" s="1"/>
      <c r="B417" s="1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2"/>
    </row>
    <row r="418" spans="1:27" ht="12.75">
      <c r="A418" s="1"/>
      <c r="B418" s="1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2"/>
    </row>
    <row r="419" spans="1:27" ht="12.75">
      <c r="A419" s="1"/>
      <c r="B419" s="1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2"/>
    </row>
    <row r="420" spans="1:27" ht="12.75">
      <c r="A420" s="1"/>
      <c r="B420" s="1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2"/>
    </row>
    <row r="421" spans="1:27" ht="12.75">
      <c r="A421" s="1"/>
      <c r="B421" s="1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2"/>
    </row>
    <row r="422" spans="1:27" ht="12.75">
      <c r="A422" s="1"/>
      <c r="B422" s="1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2"/>
    </row>
    <row r="423" spans="1:27" ht="12.75">
      <c r="A423" s="1"/>
      <c r="B423" s="1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2"/>
    </row>
    <row r="424" spans="1:27" ht="12.75">
      <c r="A424" s="1"/>
      <c r="B424" s="1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2"/>
    </row>
    <row r="425" spans="1:27" ht="12.75">
      <c r="A425" s="1"/>
      <c r="B425" s="1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2"/>
    </row>
    <row r="426" spans="1:27" ht="12.75">
      <c r="A426" s="1"/>
      <c r="B426" s="1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2"/>
    </row>
    <row r="427" spans="1:27" ht="12.75">
      <c r="A427" s="1"/>
      <c r="B427" s="1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2"/>
    </row>
    <row r="428" spans="1:27" ht="12.75">
      <c r="A428" s="1"/>
      <c r="B428" s="1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2"/>
    </row>
    <row r="429" spans="1:27" ht="12.75">
      <c r="A429" s="1"/>
      <c r="B429" s="1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2"/>
    </row>
    <row r="430" spans="1:27" ht="12.75">
      <c r="A430" s="1"/>
      <c r="B430" s="1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2"/>
    </row>
    <row r="431" spans="1:27" ht="12.75">
      <c r="A431" s="1"/>
      <c r="B431" s="1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2"/>
    </row>
    <row r="432" spans="1:27" ht="12.75">
      <c r="A432" s="1"/>
      <c r="B432" s="1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2"/>
    </row>
    <row r="433" spans="1:27" ht="12.75">
      <c r="A433" s="1"/>
      <c r="B433" s="1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2"/>
    </row>
    <row r="434" spans="1:27" ht="12.75">
      <c r="A434" s="1"/>
      <c r="B434" s="1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2"/>
    </row>
    <row r="435" spans="1:27" ht="12.75">
      <c r="A435" s="1"/>
      <c r="B435" s="1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2"/>
    </row>
    <row r="436" spans="1:27" ht="12.75">
      <c r="A436" s="1"/>
      <c r="B436" s="1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2"/>
    </row>
    <row r="437" spans="1:27" ht="12.75">
      <c r="A437" s="1"/>
      <c r="B437" s="1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2"/>
    </row>
    <row r="438" spans="1:27" ht="12.75">
      <c r="A438" s="1"/>
      <c r="B438" s="1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2"/>
    </row>
    <row r="439" spans="1:27" ht="12.75">
      <c r="A439" s="1"/>
      <c r="B439" s="1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2"/>
    </row>
    <row r="440" spans="1:27" ht="12.75">
      <c r="A440" s="1"/>
      <c r="B440" s="1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2"/>
    </row>
    <row r="441" spans="1:27" ht="12.75">
      <c r="A441" s="1"/>
      <c r="B441" s="1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2"/>
    </row>
    <row r="442" spans="1:27" ht="12.75">
      <c r="A442" s="1"/>
      <c r="B442" s="1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2"/>
    </row>
    <row r="443" spans="1:27" ht="12.75">
      <c r="A443" s="1"/>
      <c r="B443" s="1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2"/>
    </row>
    <row r="444" spans="1:27" ht="12.75">
      <c r="A444" s="1"/>
      <c r="B444" s="1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2"/>
    </row>
    <row r="445" spans="1:27" ht="12.75">
      <c r="A445" s="1"/>
      <c r="B445" s="1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2"/>
    </row>
    <row r="446" spans="1:27" ht="12.75">
      <c r="A446" s="1"/>
      <c r="B446" s="1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2"/>
    </row>
    <row r="447" spans="1:27" ht="12.75">
      <c r="A447" s="1"/>
      <c r="B447" s="1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2"/>
    </row>
    <row r="448" spans="1:27" ht="12.75">
      <c r="A448" s="1"/>
      <c r="B448" s="1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2"/>
    </row>
    <row r="449" spans="1:27" ht="12.75">
      <c r="A449" s="1"/>
      <c r="B449" s="1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2"/>
    </row>
    <row r="450" spans="1:27" ht="12.75">
      <c r="A450" s="1"/>
      <c r="B450" s="1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2"/>
    </row>
    <row r="451" spans="1:27" ht="12.75">
      <c r="A451" s="1"/>
      <c r="B451" s="1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2"/>
    </row>
    <row r="452" spans="1:27" ht="12.75">
      <c r="A452" s="1"/>
      <c r="B452" s="1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2"/>
    </row>
    <row r="453" spans="1:27" ht="12.75">
      <c r="A453" s="1"/>
      <c r="B453" s="1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2"/>
    </row>
    <row r="454" spans="1:27" ht="12.75">
      <c r="A454" s="1"/>
      <c r="B454" s="1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2"/>
    </row>
    <row r="455" spans="1:27" ht="12.75">
      <c r="A455" s="1"/>
      <c r="B455" s="1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2"/>
    </row>
    <row r="456" spans="1:27" ht="12.75">
      <c r="A456" s="1"/>
      <c r="B456" s="1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2"/>
    </row>
    <row r="457" spans="1:27" ht="12.75">
      <c r="A457" s="1"/>
      <c r="B457" s="1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2"/>
    </row>
    <row r="458" spans="1:27" ht="12.75">
      <c r="A458" s="1"/>
      <c r="B458" s="1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2"/>
    </row>
    <row r="459" spans="1:27" ht="12.75">
      <c r="A459" s="1"/>
      <c r="B459" s="1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2"/>
    </row>
    <row r="460" spans="1:27" ht="12.75">
      <c r="A460" s="1"/>
      <c r="B460" s="1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2"/>
    </row>
    <row r="461" spans="1:27" ht="12.75">
      <c r="A461" s="1"/>
      <c r="B461" s="1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2"/>
    </row>
    <row r="462" spans="1:27" ht="12.75">
      <c r="A462" s="1"/>
      <c r="B462" s="1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2"/>
    </row>
    <row r="463" spans="1:27" ht="12.75">
      <c r="A463" s="1"/>
      <c r="B463" s="1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2"/>
    </row>
    <row r="464" spans="1:27" ht="12.75">
      <c r="A464" s="1"/>
      <c r="B464" s="1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2"/>
    </row>
    <row r="465" spans="1:27" ht="12.75">
      <c r="A465" s="1"/>
      <c r="B465" s="1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2"/>
    </row>
    <row r="466" spans="1:27" ht="12.75">
      <c r="A466" s="1"/>
      <c r="B466" s="1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2"/>
    </row>
    <row r="467" spans="1:27" ht="12.75">
      <c r="A467" s="1"/>
      <c r="B467" s="1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2"/>
    </row>
    <row r="468" spans="1:27" ht="12.75">
      <c r="A468" s="1"/>
      <c r="B468" s="1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2"/>
    </row>
    <row r="469" spans="1:27" ht="12.75">
      <c r="A469" s="1"/>
      <c r="B469" s="1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2"/>
    </row>
    <row r="470" spans="1:27" ht="12.75">
      <c r="A470" s="1"/>
      <c r="B470" s="1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2"/>
    </row>
    <row r="471" spans="1:27" ht="12.75">
      <c r="A471" s="1"/>
      <c r="B471" s="1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2"/>
    </row>
    <row r="472" spans="1:27" ht="12.75">
      <c r="A472" s="1"/>
      <c r="B472" s="1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2"/>
    </row>
    <row r="473" spans="1:27" ht="12.75">
      <c r="A473" s="1"/>
      <c r="B473" s="1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2"/>
    </row>
    <row r="474" spans="1:27" ht="12.75">
      <c r="A474" s="1"/>
      <c r="B474" s="1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2"/>
    </row>
    <row r="475" spans="1:27" ht="12.75">
      <c r="A475" s="1"/>
      <c r="B475" s="1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2"/>
    </row>
    <row r="476" spans="1:27" ht="12.75">
      <c r="A476" s="1"/>
      <c r="B476" s="1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2"/>
    </row>
    <row r="477" spans="1:27" ht="12.75">
      <c r="A477" s="1"/>
      <c r="B477" s="1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2"/>
    </row>
    <row r="478" spans="1:27" ht="12.75">
      <c r="A478" s="1"/>
      <c r="B478" s="1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2"/>
    </row>
    <row r="479" spans="1:27" ht="12.75">
      <c r="A479" s="1"/>
      <c r="B479" s="1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2"/>
    </row>
    <row r="480" spans="1:27" ht="12.75">
      <c r="A480" s="1"/>
      <c r="B480" s="1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2"/>
    </row>
    <row r="481" spans="1:27" ht="12.75">
      <c r="A481" s="1"/>
      <c r="B481" s="1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2"/>
    </row>
    <row r="482" spans="1:27" ht="12.75">
      <c r="A482" s="1"/>
      <c r="B482" s="1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2"/>
    </row>
    <row r="483" spans="1:27" ht="12.75">
      <c r="A483" s="1"/>
      <c r="B483" s="1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2"/>
    </row>
    <row r="484" spans="1:27" ht="12.75">
      <c r="A484" s="1"/>
      <c r="B484" s="1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2"/>
    </row>
    <row r="485" spans="1:27" ht="12.75">
      <c r="A485" s="1"/>
      <c r="B485" s="1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2"/>
    </row>
    <row r="486" spans="1:27" ht="12.75">
      <c r="A486" s="1"/>
      <c r="B486" s="1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2"/>
    </row>
    <row r="487" spans="1:27" ht="12.75">
      <c r="A487" s="1"/>
      <c r="B487" s="1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2"/>
    </row>
    <row r="488" spans="1:27" ht="12.75">
      <c r="A488" s="1"/>
      <c r="B488" s="1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2"/>
    </row>
    <row r="489" spans="1:27" ht="12.75">
      <c r="A489" s="1"/>
      <c r="B489" s="1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2"/>
    </row>
    <row r="490" spans="1:27" ht="12.75">
      <c r="A490" s="1"/>
      <c r="B490" s="1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2"/>
    </row>
    <row r="491" spans="1:27" ht="12.75">
      <c r="A491" s="1"/>
      <c r="B491" s="1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2"/>
    </row>
    <row r="492" spans="1:27" ht="12.75">
      <c r="A492" s="1"/>
      <c r="B492" s="1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2"/>
    </row>
    <row r="493" spans="1:27" ht="12.75">
      <c r="A493" s="1"/>
      <c r="B493" s="1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2"/>
    </row>
    <row r="494" spans="1:27" ht="12.75">
      <c r="A494" s="1"/>
      <c r="B494" s="1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2"/>
    </row>
    <row r="495" spans="1:27" ht="12.75">
      <c r="A495" s="1"/>
      <c r="B495" s="1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2"/>
    </row>
    <row r="496" spans="1:27" ht="12.75">
      <c r="A496" s="1"/>
      <c r="B496" s="1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2"/>
    </row>
    <row r="497" spans="1:27" ht="12.75">
      <c r="A497" s="1"/>
      <c r="B497" s="1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2"/>
    </row>
    <row r="498" spans="1:27" ht="12.75">
      <c r="A498" s="1"/>
      <c r="B498" s="1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2"/>
    </row>
    <row r="499" spans="1:27" ht="12.75">
      <c r="A499" s="1"/>
      <c r="B499" s="1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2"/>
    </row>
    <row r="500" spans="1:27" ht="12.75">
      <c r="A500" s="1"/>
      <c r="B500" s="1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2"/>
    </row>
    <row r="501" spans="1:27" ht="12.75">
      <c r="A501" s="1"/>
      <c r="B501" s="1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2"/>
    </row>
    <row r="502" spans="1:27" ht="12.75">
      <c r="A502" s="1"/>
      <c r="B502" s="1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2"/>
    </row>
    <row r="503" spans="1:27" ht="12.75">
      <c r="A503" s="1"/>
      <c r="B503" s="1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2"/>
    </row>
    <row r="504" spans="1:27" ht="12.75">
      <c r="A504" s="1"/>
      <c r="B504" s="1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2"/>
    </row>
    <row r="505" spans="1:27" ht="12.75">
      <c r="A505" s="1"/>
      <c r="B505" s="1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2"/>
    </row>
    <row r="506" spans="1:27" ht="12.75">
      <c r="A506" s="1"/>
      <c r="B506" s="1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2"/>
    </row>
    <row r="507" spans="1:27" ht="12.75">
      <c r="A507" s="1"/>
      <c r="B507" s="1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2"/>
    </row>
    <row r="508" spans="1:27" ht="12.75">
      <c r="A508" s="1"/>
      <c r="B508" s="1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2"/>
    </row>
    <row r="509" spans="1:27" ht="12.75">
      <c r="A509" s="1"/>
      <c r="B509" s="1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2"/>
    </row>
    <row r="510" spans="1:27" ht="12.75">
      <c r="A510" s="1"/>
      <c r="B510" s="1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2"/>
    </row>
    <row r="511" spans="1:27" ht="12.75">
      <c r="A511" s="1"/>
      <c r="B511" s="1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2"/>
    </row>
    <row r="512" spans="1:27" ht="12.75">
      <c r="A512" s="1"/>
      <c r="B512" s="1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2"/>
    </row>
    <row r="513" spans="1:27" ht="12.75">
      <c r="A513" s="1"/>
      <c r="B513" s="1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2"/>
    </row>
    <row r="514" spans="1:27" ht="12.75">
      <c r="A514" s="1"/>
      <c r="B514" s="1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2"/>
    </row>
    <row r="515" spans="1:27" ht="12.75">
      <c r="A515" s="1"/>
      <c r="B515" s="1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2"/>
    </row>
    <row r="516" spans="1:27" ht="12.75">
      <c r="A516" s="1"/>
      <c r="B516" s="1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2"/>
    </row>
    <row r="517" spans="1:27" ht="12.75">
      <c r="A517" s="1"/>
      <c r="B517" s="1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2"/>
    </row>
    <row r="518" spans="1:27" ht="12.75">
      <c r="A518" s="1"/>
      <c r="B518" s="1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2"/>
    </row>
    <row r="519" spans="1:27" ht="12.75">
      <c r="A519" s="1"/>
      <c r="B519" s="1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2"/>
    </row>
    <row r="520" spans="1:27" ht="12.75">
      <c r="A520" s="1"/>
      <c r="B520" s="1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2"/>
    </row>
    <row r="521" spans="1:27" ht="12.75">
      <c r="A521" s="1"/>
      <c r="B521" s="1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2"/>
    </row>
    <row r="522" spans="1:27" ht="12.75">
      <c r="A522" s="1"/>
      <c r="B522" s="1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2"/>
    </row>
    <row r="523" spans="1:27" ht="12.75">
      <c r="A523" s="1"/>
      <c r="B523" s="1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2"/>
    </row>
    <row r="524" spans="1:27" ht="12.75">
      <c r="A524" s="1"/>
      <c r="B524" s="1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2"/>
    </row>
    <row r="525" spans="1:27" ht="12.75">
      <c r="A525" s="1"/>
      <c r="B525" s="1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2"/>
    </row>
    <row r="526" spans="1:27" ht="12.75">
      <c r="A526" s="1"/>
      <c r="B526" s="1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2"/>
    </row>
    <row r="527" spans="1:27" ht="12.75">
      <c r="A527" s="1"/>
      <c r="B527" s="1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2"/>
    </row>
    <row r="528" spans="1:27" ht="12.75">
      <c r="A528" s="1"/>
      <c r="B528" s="1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2"/>
    </row>
    <row r="529" spans="1:27" ht="12.75">
      <c r="A529" s="1"/>
      <c r="B529" s="1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2"/>
    </row>
    <row r="530" spans="1:27" ht="12.75">
      <c r="A530" s="1"/>
      <c r="B530" s="1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2"/>
    </row>
    <row r="531" spans="1:27" ht="12.75">
      <c r="A531" s="1"/>
      <c r="B531" s="1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2"/>
    </row>
    <row r="532" spans="1:27" ht="12.75">
      <c r="A532" s="1"/>
      <c r="B532" s="1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2"/>
    </row>
    <row r="533" spans="1:27" ht="12.75">
      <c r="A533" s="1"/>
      <c r="B533" s="1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2"/>
    </row>
    <row r="534" spans="1:27" ht="12.75">
      <c r="A534" s="1"/>
      <c r="B534" s="1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2"/>
    </row>
    <row r="535" spans="1:27" ht="12.75">
      <c r="A535" s="1"/>
      <c r="B535" s="1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2"/>
    </row>
    <row r="536" spans="1:27" ht="12.75">
      <c r="A536" s="1"/>
      <c r="B536" s="1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2"/>
    </row>
    <row r="537" spans="1:27" ht="12.75">
      <c r="A537" s="1"/>
      <c r="B537" s="1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2"/>
    </row>
    <row r="538" spans="1:27" ht="12.75">
      <c r="A538" s="1"/>
      <c r="B538" s="1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2"/>
    </row>
    <row r="539" spans="1:27" ht="12.75">
      <c r="A539" s="1"/>
      <c r="B539" s="1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2"/>
    </row>
    <row r="540" spans="1:27" ht="12.75">
      <c r="A540" s="1"/>
      <c r="B540" s="1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2"/>
    </row>
    <row r="541" spans="1:27" ht="12.75">
      <c r="A541" s="1"/>
      <c r="B541" s="1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2"/>
    </row>
    <row r="542" spans="1:27" ht="12.75">
      <c r="A542" s="1"/>
      <c r="B542" s="1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2"/>
    </row>
    <row r="543" spans="1:27" ht="12.75">
      <c r="A543" s="1"/>
      <c r="B543" s="1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2"/>
    </row>
    <row r="544" spans="1:27" ht="12.75">
      <c r="A544" s="1"/>
      <c r="B544" s="1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2"/>
    </row>
    <row r="545" spans="1:27" ht="12.75">
      <c r="A545" s="1"/>
      <c r="B545" s="1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2"/>
    </row>
    <row r="546" spans="1:27" ht="12.75">
      <c r="A546" s="1"/>
      <c r="B546" s="1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2"/>
    </row>
    <row r="547" spans="1:27" ht="12.75">
      <c r="A547" s="1"/>
      <c r="B547" s="1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2"/>
    </row>
    <row r="548" spans="1:27" ht="12.75">
      <c r="A548" s="1"/>
      <c r="B548" s="1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2"/>
    </row>
    <row r="549" spans="1:27" ht="12.75">
      <c r="A549" s="1"/>
      <c r="B549" s="1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2"/>
    </row>
    <row r="550" spans="1:27" ht="12.75">
      <c r="A550" s="1"/>
      <c r="B550" s="1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2"/>
    </row>
    <row r="551" spans="1:27" ht="12.75">
      <c r="A551" s="1"/>
      <c r="B551" s="1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2"/>
    </row>
    <row r="552" spans="1:27" ht="12.75">
      <c r="A552" s="1"/>
      <c r="B552" s="1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2"/>
    </row>
    <row r="553" spans="1:27" ht="12.75">
      <c r="A553" s="1"/>
      <c r="B553" s="1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2"/>
    </row>
    <row r="554" spans="1:27" ht="12.75">
      <c r="A554" s="1"/>
      <c r="B554" s="1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2"/>
    </row>
    <row r="555" spans="1:27" ht="12.75">
      <c r="A555" s="1"/>
      <c r="B555" s="1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2"/>
    </row>
    <row r="556" spans="1:27" ht="12.75">
      <c r="A556" s="1"/>
      <c r="B556" s="1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2"/>
    </row>
    <row r="557" spans="1:27" ht="12.75">
      <c r="A557" s="1"/>
      <c r="B557" s="1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2"/>
    </row>
    <row r="558" spans="1:27" ht="12.75">
      <c r="A558" s="1"/>
      <c r="B558" s="1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2"/>
    </row>
    <row r="559" spans="1:27" ht="12.75">
      <c r="A559" s="1"/>
      <c r="B559" s="1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2"/>
    </row>
    <row r="560" spans="1:27" ht="12.75">
      <c r="A560" s="1"/>
      <c r="B560" s="1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2"/>
    </row>
    <row r="561" spans="1:27" ht="12.75">
      <c r="A561" s="1"/>
      <c r="B561" s="1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2"/>
    </row>
    <row r="562" spans="1:27" ht="12.75">
      <c r="A562" s="1"/>
      <c r="B562" s="1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2"/>
    </row>
    <row r="563" spans="1:27" ht="12.75">
      <c r="A563" s="1"/>
      <c r="B563" s="1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2"/>
    </row>
    <row r="564" spans="1:27" ht="12.75">
      <c r="A564" s="1"/>
      <c r="B564" s="1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2"/>
    </row>
    <row r="565" spans="1:27" ht="12.75">
      <c r="A565" s="1"/>
      <c r="B565" s="1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2"/>
    </row>
    <row r="566" spans="1:27" ht="12.75">
      <c r="A566" s="1"/>
      <c r="B566" s="1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2"/>
    </row>
    <row r="567" spans="1:27" ht="12.75">
      <c r="A567" s="1"/>
      <c r="B567" s="1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2"/>
    </row>
    <row r="568" spans="1:27" ht="12.75">
      <c r="A568" s="1"/>
      <c r="B568" s="1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2"/>
    </row>
    <row r="569" spans="1:27" ht="12.75">
      <c r="A569" s="1"/>
      <c r="B569" s="1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2"/>
    </row>
    <row r="570" spans="1:27" ht="12.75">
      <c r="A570" s="1"/>
      <c r="B570" s="1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2"/>
    </row>
    <row r="571" spans="1:27" ht="12.75">
      <c r="A571" s="1"/>
      <c r="B571" s="1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2"/>
    </row>
    <row r="572" spans="1:27" ht="12.75">
      <c r="A572" s="1"/>
      <c r="B572" s="1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2"/>
    </row>
    <row r="573" spans="1:27" ht="12.75">
      <c r="A573" s="1"/>
      <c r="B573" s="1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2"/>
    </row>
    <row r="574" spans="1:27" ht="12.75">
      <c r="A574" s="1"/>
      <c r="B574" s="1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2"/>
    </row>
    <row r="575" spans="1:27" ht="12.75">
      <c r="A575" s="1"/>
      <c r="B575" s="1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2"/>
    </row>
    <row r="576" spans="1:27" ht="12.75">
      <c r="A576" s="1"/>
      <c r="B576" s="1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2"/>
    </row>
    <row r="577" spans="1:27" ht="12.75">
      <c r="A577" s="1"/>
      <c r="B577" s="1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2"/>
    </row>
    <row r="578" spans="1:27" ht="12.75">
      <c r="A578" s="1"/>
      <c r="B578" s="1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2"/>
    </row>
    <row r="579" spans="1:27" ht="12.75">
      <c r="A579" s="1"/>
      <c r="B579" s="1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2"/>
    </row>
    <row r="580" spans="1:27" ht="12.75">
      <c r="A580" s="1"/>
      <c r="B580" s="1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2"/>
    </row>
    <row r="581" spans="1:27" ht="12.75">
      <c r="A581" s="1"/>
      <c r="B581" s="1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2"/>
    </row>
    <row r="582" spans="1:27" ht="12.75">
      <c r="A582" s="1"/>
      <c r="B582" s="1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2"/>
    </row>
    <row r="583" spans="1:27" ht="12.75">
      <c r="A583" s="1"/>
      <c r="B583" s="1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2"/>
    </row>
    <row r="584" spans="1:27" ht="12.75">
      <c r="A584" s="1"/>
      <c r="B584" s="1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2"/>
    </row>
    <row r="585" spans="1:27" ht="12.75">
      <c r="A585" s="1"/>
      <c r="B585" s="1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2"/>
    </row>
    <row r="586" spans="1:27" ht="12.75">
      <c r="A586" s="1"/>
      <c r="B586" s="1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2"/>
    </row>
    <row r="587" spans="1:27" ht="12.75">
      <c r="A587" s="1"/>
      <c r="B587" s="1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2"/>
    </row>
    <row r="588" spans="1:27" ht="12.75">
      <c r="A588" s="1"/>
      <c r="B588" s="1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2"/>
    </row>
    <row r="589" spans="1:27" ht="12.75">
      <c r="A589" s="1"/>
      <c r="B589" s="1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2"/>
    </row>
    <row r="590" spans="1:27" ht="12.75">
      <c r="A590" s="1"/>
      <c r="B590" s="1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2"/>
    </row>
    <row r="591" spans="1:27" ht="12.75">
      <c r="A591" s="1"/>
      <c r="B591" s="1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2"/>
    </row>
    <row r="592" spans="1:27" ht="12.75">
      <c r="A592" s="1"/>
      <c r="B592" s="1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2"/>
    </row>
    <row r="593" spans="1:27" ht="12.75">
      <c r="A593" s="1"/>
      <c r="B593" s="1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2"/>
    </row>
    <row r="594" spans="1:27" ht="12.75">
      <c r="A594" s="1"/>
      <c r="B594" s="1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2"/>
    </row>
    <row r="595" spans="1:27" ht="12.75">
      <c r="A595" s="1"/>
      <c r="B595" s="1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2"/>
    </row>
    <row r="596" spans="1:27" ht="12.75">
      <c r="A596" s="1"/>
      <c r="B596" s="1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2"/>
    </row>
    <row r="597" spans="1:27" ht="12.75">
      <c r="A597" s="1"/>
      <c r="B597" s="1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2"/>
    </row>
    <row r="598" spans="1:27" ht="12.75">
      <c r="A598" s="1"/>
      <c r="B598" s="1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2"/>
    </row>
    <row r="599" spans="1:27" ht="12.75">
      <c r="A599" s="1"/>
      <c r="B599" s="1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2"/>
    </row>
    <row r="600" spans="1:27" ht="12.75">
      <c r="A600" s="1"/>
      <c r="B600" s="1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2"/>
    </row>
    <row r="601" spans="1:27" ht="12.75">
      <c r="A601" s="1"/>
      <c r="B601" s="1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2"/>
    </row>
    <row r="602" spans="1:27" ht="12.75">
      <c r="A602" s="1"/>
      <c r="B602" s="1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2"/>
    </row>
    <row r="603" spans="1:27" ht="12.75">
      <c r="A603" s="1"/>
      <c r="B603" s="1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2"/>
    </row>
    <row r="604" spans="1:27" ht="12.75">
      <c r="A604" s="1"/>
      <c r="B604" s="1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2"/>
    </row>
    <row r="605" spans="1:27" ht="12.75">
      <c r="A605" s="1"/>
      <c r="B605" s="1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2"/>
    </row>
    <row r="606" spans="1:27" ht="12.75">
      <c r="A606" s="1"/>
      <c r="B606" s="1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2"/>
    </row>
    <row r="607" spans="1:27" ht="12.75">
      <c r="A607" s="1"/>
      <c r="B607" s="1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2"/>
    </row>
    <row r="608" spans="1:27" ht="12.75">
      <c r="A608" s="1"/>
      <c r="B608" s="1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2"/>
    </row>
    <row r="609" spans="1:27" ht="12.75">
      <c r="A609" s="1"/>
      <c r="B609" s="1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2"/>
    </row>
    <row r="610" spans="1:27" ht="12.75">
      <c r="A610" s="1"/>
      <c r="B610" s="1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2"/>
    </row>
    <row r="611" spans="1:27" ht="12.75">
      <c r="A611" s="1"/>
      <c r="B611" s="1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2"/>
    </row>
    <row r="612" spans="1:27" ht="12.75">
      <c r="A612" s="1"/>
      <c r="B612" s="1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2"/>
    </row>
    <row r="613" spans="1:27" ht="12.75">
      <c r="A613" s="1"/>
      <c r="B613" s="1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2"/>
    </row>
    <row r="614" spans="1:27" ht="12.75">
      <c r="A614" s="1"/>
      <c r="B614" s="1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2"/>
    </row>
    <row r="615" spans="1:27" ht="12.75">
      <c r="A615" s="1"/>
      <c r="B615" s="1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2"/>
    </row>
    <row r="616" spans="1:27" ht="12.75">
      <c r="A616" s="1"/>
      <c r="B616" s="1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2"/>
    </row>
    <row r="617" spans="1:27" ht="12.75">
      <c r="A617" s="1"/>
      <c r="B617" s="1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2"/>
    </row>
    <row r="618" spans="1:27" ht="12.75">
      <c r="A618" s="1"/>
      <c r="B618" s="1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2"/>
    </row>
    <row r="619" spans="1:27" ht="12.75">
      <c r="A619" s="1"/>
      <c r="B619" s="1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2"/>
    </row>
    <row r="620" spans="1:27" ht="12.75">
      <c r="A620" s="1"/>
      <c r="B620" s="1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2"/>
    </row>
    <row r="621" spans="1:27" ht="12.75">
      <c r="A621" s="1"/>
      <c r="B621" s="1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2"/>
    </row>
    <row r="622" spans="1:27" ht="12.75">
      <c r="A622" s="1"/>
      <c r="B622" s="1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2"/>
    </row>
    <row r="623" spans="1:27" ht="12.75">
      <c r="A623" s="1"/>
      <c r="B623" s="1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2"/>
    </row>
    <row r="624" spans="1:27" ht="12.75">
      <c r="A624" s="1"/>
      <c r="B624" s="1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2"/>
    </row>
    <row r="625" spans="1:27" ht="12.75">
      <c r="A625" s="1"/>
      <c r="B625" s="1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2"/>
    </row>
    <row r="626" spans="1:27" ht="12.75">
      <c r="A626" s="1"/>
      <c r="B626" s="1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2"/>
    </row>
    <row r="627" spans="1:27" ht="12.75">
      <c r="A627" s="1"/>
      <c r="B627" s="1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2"/>
    </row>
    <row r="628" spans="1:27" ht="12.75">
      <c r="A628" s="1"/>
      <c r="B628" s="1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2"/>
    </row>
    <row r="629" spans="1:27" ht="12.75">
      <c r="A629" s="1"/>
      <c r="B629" s="1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2"/>
    </row>
    <row r="630" spans="1:27" ht="12.75">
      <c r="A630" s="1"/>
      <c r="B630" s="1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2"/>
    </row>
    <row r="631" spans="1:27" ht="12.75">
      <c r="A631" s="1"/>
      <c r="B631" s="1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2"/>
    </row>
    <row r="632" spans="1:27" ht="12.75">
      <c r="A632" s="1"/>
      <c r="B632" s="1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2"/>
    </row>
    <row r="633" spans="1:27" ht="12.75">
      <c r="A633" s="1"/>
      <c r="B633" s="1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2"/>
    </row>
    <row r="634" spans="1:27" ht="12.75">
      <c r="A634" s="1"/>
      <c r="B634" s="1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2"/>
    </row>
    <row r="635" spans="1:27" ht="12.75">
      <c r="A635" s="1"/>
      <c r="B635" s="1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2"/>
    </row>
    <row r="636" spans="1:27" ht="12.75">
      <c r="A636" s="1"/>
      <c r="B636" s="1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2"/>
    </row>
    <row r="637" spans="1:27" ht="12.75">
      <c r="A637" s="1"/>
      <c r="B637" s="1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2"/>
    </row>
    <row r="638" spans="1:27" ht="12.75">
      <c r="A638" s="1"/>
      <c r="B638" s="1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2"/>
    </row>
    <row r="639" spans="1:27" ht="12.75">
      <c r="A639" s="1"/>
      <c r="B639" s="1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2"/>
    </row>
    <row r="640" spans="1:27" ht="12.75">
      <c r="A640" s="1"/>
      <c r="B640" s="1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2"/>
    </row>
    <row r="641" spans="1:27" ht="12.75">
      <c r="A641" s="1"/>
      <c r="B641" s="1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2"/>
    </row>
    <row r="642" spans="1:27" ht="12.75">
      <c r="A642" s="1"/>
      <c r="B642" s="1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2"/>
    </row>
    <row r="643" spans="1:27" ht="12.75">
      <c r="A643" s="1"/>
      <c r="B643" s="1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2"/>
    </row>
    <row r="644" spans="1:27" ht="12.75">
      <c r="A644" s="1"/>
      <c r="B644" s="1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2"/>
    </row>
    <row r="645" spans="1:27" ht="12.75">
      <c r="A645" s="1"/>
      <c r="B645" s="1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2"/>
    </row>
    <row r="646" spans="1:27" ht="12.75">
      <c r="A646" s="1"/>
      <c r="B646" s="1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2"/>
    </row>
    <row r="647" spans="1:27" ht="12.75">
      <c r="A647" s="1"/>
      <c r="B647" s="1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2"/>
    </row>
    <row r="648" spans="1:27" ht="12.75">
      <c r="A648" s="1"/>
      <c r="B648" s="1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2"/>
    </row>
    <row r="649" spans="1:27" ht="12.75">
      <c r="A649" s="1"/>
      <c r="B649" s="1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2"/>
    </row>
    <row r="650" spans="1:27" ht="12.75">
      <c r="A650" s="1"/>
      <c r="B650" s="1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2"/>
    </row>
    <row r="651" spans="1:27" ht="12.75">
      <c r="A651" s="1"/>
      <c r="B651" s="1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2"/>
    </row>
    <row r="652" spans="1:27" ht="12.75">
      <c r="A652" s="1"/>
      <c r="B652" s="1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2"/>
    </row>
    <row r="653" spans="1:27" ht="12.75">
      <c r="A653" s="1"/>
      <c r="B653" s="1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2"/>
    </row>
    <row r="654" spans="1:27" ht="12.75">
      <c r="A654" s="1"/>
      <c r="B654" s="1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2"/>
    </row>
    <row r="655" spans="1:27" ht="12.75">
      <c r="A655" s="1"/>
      <c r="B655" s="1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2"/>
    </row>
    <row r="656" spans="1:27" ht="12.75">
      <c r="A656" s="1"/>
      <c r="B656" s="1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2"/>
    </row>
    <row r="657" spans="1:27" ht="12.75">
      <c r="A657" s="1"/>
      <c r="B657" s="1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2"/>
    </row>
    <row r="658" spans="1:27" ht="12.75">
      <c r="A658" s="1"/>
      <c r="B658" s="1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2"/>
    </row>
    <row r="659" spans="1:27" ht="12.75">
      <c r="A659" s="1"/>
      <c r="B659" s="1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2"/>
    </row>
    <row r="660" spans="1:27" ht="12.75">
      <c r="A660" s="1"/>
      <c r="B660" s="1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2"/>
    </row>
    <row r="661" spans="1:27" ht="12.75">
      <c r="A661" s="1"/>
      <c r="B661" s="1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2"/>
    </row>
    <row r="662" spans="1:27" ht="12.75">
      <c r="A662" s="1"/>
      <c r="B662" s="1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2"/>
    </row>
    <row r="663" spans="1:27" ht="12.75">
      <c r="A663" s="1"/>
      <c r="B663" s="1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2"/>
    </row>
    <row r="664" spans="1:27" ht="12.75">
      <c r="A664" s="1"/>
      <c r="B664" s="1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2"/>
    </row>
    <row r="665" spans="1:27" ht="12.75">
      <c r="A665" s="1"/>
      <c r="B665" s="1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2"/>
    </row>
    <row r="666" spans="1:27" ht="12.75">
      <c r="A666" s="1"/>
      <c r="B666" s="1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2"/>
    </row>
    <row r="667" spans="1:27" ht="12.75">
      <c r="A667" s="1"/>
      <c r="B667" s="1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2"/>
    </row>
    <row r="668" spans="1:27" ht="12.75">
      <c r="A668" s="1"/>
      <c r="B668" s="1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2"/>
    </row>
    <row r="669" spans="1:27" ht="12.75">
      <c r="A669" s="1"/>
      <c r="B669" s="1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2"/>
    </row>
    <row r="670" spans="1:27" ht="12.75">
      <c r="A670" s="1"/>
      <c r="B670" s="1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2"/>
    </row>
    <row r="671" spans="1:27" ht="12.75">
      <c r="A671" s="1"/>
      <c r="B671" s="1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2"/>
    </row>
    <row r="672" spans="1:27" ht="12.75">
      <c r="A672" s="1"/>
      <c r="B672" s="1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2"/>
    </row>
    <row r="673" spans="1:27" ht="12.75">
      <c r="A673" s="1"/>
      <c r="B673" s="1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2"/>
    </row>
    <row r="674" spans="1:27" ht="12.75">
      <c r="A674" s="1"/>
      <c r="B674" s="1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2"/>
    </row>
    <row r="675" spans="1:27" ht="12.75">
      <c r="A675" s="1"/>
      <c r="B675" s="1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2"/>
    </row>
    <row r="676" spans="1:27" ht="12.75">
      <c r="A676" s="1"/>
      <c r="B676" s="1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2"/>
    </row>
    <row r="677" spans="1:27" ht="12.75">
      <c r="A677" s="1"/>
      <c r="B677" s="1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2"/>
    </row>
    <row r="678" spans="1:27" ht="12.75">
      <c r="A678" s="1"/>
      <c r="B678" s="1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2"/>
    </row>
    <row r="679" spans="1:27" ht="12.75">
      <c r="A679" s="1"/>
      <c r="B679" s="1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2"/>
    </row>
    <row r="680" spans="1:27" ht="12.75">
      <c r="A680" s="1"/>
      <c r="B680" s="1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2"/>
    </row>
    <row r="681" spans="1:27" ht="12.75">
      <c r="A681" s="1"/>
      <c r="B681" s="1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2"/>
    </row>
    <row r="682" spans="1:27" ht="12.75">
      <c r="A682" s="1"/>
      <c r="B682" s="1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2"/>
    </row>
    <row r="683" spans="1:27" ht="12.75">
      <c r="A683" s="1"/>
      <c r="B683" s="1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2"/>
    </row>
    <row r="684" spans="1:27" ht="12.75">
      <c r="A684" s="1"/>
      <c r="B684" s="1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2"/>
    </row>
    <row r="685" spans="1:27" ht="12.75">
      <c r="A685" s="1"/>
      <c r="B685" s="1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2"/>
    </row>
    <row r="686" spans="1:27" ht="12.75">
      <c r="A686" s="1"/>
      <c r="B686" s="1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2"/>
    </row>
    <row r="687" spans="1:27" ht="12.75">
      <c r="A687" s="1"/>
      <c r="B687" s="1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2"/>
    </row>
    <row r="688" spans="1:27" ht="12.75">
      <c r="A688" s="1"/>
      <c r="B688" s="1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2"/>
    </row>
    <row r="689" spans="1:27" ht="12.75">
      <c r="A689" s="1"/>
      <c r="B689" s="1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2"/>
    </row>
    <row r="690" spans="1:27" ht="12.75">
      <c r="A690" s="1"/>
      <c r="B690" s="1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2"/>
    </row>
    <row r="691" spans="1:27" ht="12.75">
      <c r="A691" s="1"/>
      <c r="B691" s="1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2"/>
    </row>
    <row r="692" spans="1:27" ht="12.75">
      <c r="A692" s="1"/>
      <c r="B692" s="1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2"/>
    </row>
    <row r="693" spans="1:27" ht="12.75">
      <c r="A693" s="1"/>
      <c r="B693" s="1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2"/>
    </row>
    <row r="694" spans="1:27" ht="12.75">
      <c r="A694" s="1"/>
      <c r="B694" s="1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2"/>
    </row>
    <row r="695" spans="1:27" ht="12.75">
      <c r="A695" s="1"/>
      <c r="B695" s="1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2"/>
    </row>
    <row r="696" spans="1:27" ht="12.75">
      <c r="A696" s="1"/>
      <c r="B696" s="1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2"/>
    </row>
    <row r="697" spans="1:27" ht="12.75">
      <c r="A697" s="1"/>
      <c r="B697" s="1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2"/>
    </row>
    <row r="698" spans="1:27" ht="12.75">
      <c r="A698" s="1"/>
      <c r="B698" s="1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2"/>
    </row>
    <row r="699" spans="1:27" ht="12.75">
      <c r="A699" s="1"/>
      <c r="B699" s="1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2"/>
    </row>
    <row r="700" spans="1:27" ht="12.75">
      <c r="A700" s="1"/>
      <c r="B700" s="1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2"/>
    </row>
    <row r="701" spans="1:27" ht="12.75">
      <c r="A701" s="1"/>
      <c r="B701" s="1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2"/>
    </row>
    <row r="702" spans="1:27" ht="12.75">
      <c r="A702" s="1"/>
      <c r="B702" s="1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2"/>
    </row>
    <row r="703" spans="1:27" ht="12.75">
      <c r="A703" s="1"/>
      <c r="B703" s="1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2"/>
    </row>
    <row r="704" spans="1:27" ht="12.75">
      <c r="A704" s="1"/>
      <c r="B704" s="1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2"/>
    </row>
    <row r="705" spans="1:27" ht="12.75">
      <c r="A705" s="1"/>
      <c r="B705" s="1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2"/>
    </row>
    <row r="706" spans="1:27" ht="12.75">
      <c r="A706" s="1"/>
      <c r="B706" s="1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2"/>
    </row>
    <row r="707" spans="1:27" ht="12.75">
      <c r="A707" s="1"/>
      <c r="B707" s="1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2"/>
    </row>
    <row r="708" spans="1:27" ht="12.75">
      <c r="A708" s="1"/>
      <c r="B708" s="1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2"/>
    </row>
    <row r="709" spans="1:27" ht="12.75">
      <c r="A709" s="1"/>
      <c r="B709" s="1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2"/>
    </row>
    <row r="710" spans="1:27" ht="12.75">
      <c r="A710" s="1"/>
      <c r="B710" s="1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2"/>
    </row>
    <row r="711" spans="1:27" ht="12.75">
      <c r="A711" s="1"/>
      <c r="B711" s="1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2"/>
    </row>
    <row r="712" spans="1:27" ht="12.75">
      <c r="A712" s="1"/>
      <c r="B712" s="1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2"/>
    </row>
    <row r="713" spans="1:27" ht="12.75">
      <c r="A713" s="1"/>
      <c r="B713" s="1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2"/>
    </row>
    <row r="714" spans="1:27" ht="12.75">
      <c r="A714" s="1"/>
      <c r="B714" s="1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2"/>
    </row>
    <row r="715" spans="1:27" ht="12.75">
      <c r="A715" s="1"/>
      <c r="B715" s="1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2"/>
    </row>
    <row r="716" spans="1:27" ht="12.75">
      <c r="A716" s="1"/>
      <c r="B716" s="1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2"/>
    </row>
    <row r="717" spans="1:27" ht="12.75">
      <c r="A717" s="1"/>
      <c r="B717" s="1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2"/>
    </row>
    <row r="718" spans="1:27" ht="12.75">
      <c r="A718" s="1"/>
      <c r="B718" s="1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2"/>
    </row>
    <row r="719" spans="1:27" ht="12.75">
      <c r="A719" s="1"/>
      <c r="B719" s="1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2"/>
    </row>
    <row r="720" spans="1:27" ht="12.75">
      <c r="A720" s="1"/>
      <c r="B720" s="1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2"/>
    </row>
    <row r="721" spans="1:27" ht="12.75">
      <c r="A721" s="1"/>
      <c r="B721" s="1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2"/>
    </row>
    <row r="722" spans="1:27" ht="12.75">
      <c r="A722" s="1"/>
      <c r="B722" s="1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2"/>
    </row>
    <row r="723" spans="1:27" ht="12.75">
      <c r="A723" s="1"/>
      <c r="B723" s="1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2"/>
    </row>
    <row r="724" spans="1:27" ht="12.75">
      <c r="A724" s="1"/>
      <c r="B724" s="1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2"/>
    </row>
    <row r="725" spans="1:27" ht="12.75">
      <c r="A725" s="1"/>
      <c r="B725" s="1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2"/>
    </row>
    <row r="726" spans="1:27" ht="12.75">
      <c r="A726" s="1"/>
      <c r="B726" s="1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2"/>
    </row>
    <row r="727" spans="1:27" ht="12.75">
      <c r="A727" s="1"/>
      <c r="B727" s="1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2"/>
    </row>
    <row r="728" spans="1:27" ht="12.75">
      <c r="A728" s="1"/>
      <c r="B728" s="1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2"/>
    </row>
    <row r="729" spans="1:27" ht="12.75">
      <c r="A729" s="1"/>
      <c r="B729" s="1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2"/>
    </row>
    <row r="730" spans="1:27" ht="12.75">
      <c r="A730" s="1"/>
      <c r="B730" s="1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2"/>
    </row>
    <row r="731" spans="1:27" ht="12.75">
      <c r="A731" s="1"/>
      <c r="B731" s="1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2"/>
    </row>
    <row r="732" spans="1:27" ht="12.75">
      <c r="A732" s="1"/>
      <c r="B732" s="1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2"/>
    </row>
    <row r="733" spans="1:27" ht="12.75">
      <c r="A733" s="1"/>
      <c r="B733" s="1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2"/>
    </row>
    <row r="734" spans="1:27" ht="12.75">
      <c r="A734" s="1"/>
      <c r="B734" s="1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2"/>
    </row>
    <row r="735" spans="1:27" ht="12.75">
      <c r="A735" s="1"/>
      <c r="B735" s="1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2"/>
    </row>
    <row r="736" spans="1:27" ht="12.75">
      <c r="A736" s="1"/>
      <c r="B736" s="1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2"/>
    </row>
    <row r="737" spans="1:27" ht="12.75">
      <c r="A737" s="1"/>
      <c r="B737" s="1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2"/>
    </row>
    <row r="738" spans="1:27" ht="12.75">
      <c r="A738" s="1"/>
      <c r="B738" s="1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2"/>
    </row>
    <row r="739" spans="1:27" ht="12.75">
      <c r="A739" s="1"/>
      <c r="B739" s="1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2"/>
    </row>
    <row r="740" spans="1:27" ht="12.75">
      <c r="A740" s="1"/>
      <c r="B740" s="1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2"/>
    </row>
    <row r="741" spans="1:27" ht="12.75">
      <c r="A741" s="1"/>
      <c r="B741" s="1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2"/>
    </row>
    <row r="742" spans="1:27" ht="12.75">
      <c r="A742" s="1"/>
      <c r="B742" s="1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2"/>
    </row>
    <row r="743" spans="1:27" ht="12.75">
      <c r="A743" s="1"/>
      <c r="B743" s="1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2"/>
    </row>
    <row r="744" spans="1:27" ht="12.75">
      <c r="A744" s="1"/>
      <c r="B744" s="1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2"/>
    </row>
    <row r="745" spans="1:27" ht="12.75">
      <c r="A745" s="1"/>
      <c r="B745" s="1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2"/>
    </row>
    <row r="746" spans="1:27" ht="12.75">
      <c r="A746" s="1"/>
      <c r="B746" s="1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2"/>
    </row>
    <row r="747" spans="1:27" ht="12.75">
      <c r="A747" s="1"/>
      <c r="B747" s="1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2"/>
    </row>
    <row r="748" spans="1:27" ht="12.75">
      <c r="A748" s="1"/>
      <c r="B748" s="1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2"/>
    </row>
    <row r="749" spans="1:27" ht="12.75">
      <c r="A749" s="1"/>
      <c r="B749" s="1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2"/>
    </row>
    <row r="750" spans="1:27" ht="12.75">
      <c r="A750" s="1"/>
      <c r="B750" s="1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2"/>
    </row>
    <row r="751" spans="1:27" ht="12.75">
      <c r="A751" s="1"/>
      <c r="B751" s="1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2"/>
    </row>
    <row r="752" spans="1:27" ht="12.75">
      <c r="A752" s="1"/>
      <c r="B752" s="1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2"/>
    </row>
    <row r="753" spans="1:27" ht="12.75">
      <c r="A753" s="1"/>
      <c r="B753" s="1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2"/>
    </row>
    <row r="754" spans="1:27" ht="12.75">
      <c r="A754" s="1"/>
      <c r="B754" s="1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2"/>
    </row>
    <row r="755" spans="1:27" ht="12.75">
      <c r="A755" s="1"/>
      <c r="B755" s="1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2"/>
    </row>
    <row r="756" spans="1:27" ht="12.75">
      <c r="A756" s="1"/>
      <c r="B756" s="1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2"/>
    </row>
    <row r="757" spans="1:27" ht="12.75">
      <c r="A757" s="1"/>
      <c r="B757" s="1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2"/>
    </row>
    <row r="758" spans="1:27" ht="12.75">
      <c r="A758" s="1"/>
      <c r="B758" s="1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2"/>
    </row>
    <row r="759" spans="1:27" ht="12.75">
      <c r="A759" s="1"/>
      <c r="B759" s="1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2"/>
    </row>
    <row r="760" spans="1:27" ht="12.75">
      <c r="A760" s="1"/>
      <c r="B760" s="1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2"/>
    </row>
    <row r="761" spans="1:27" ht="12.75">
      <c r="A761" s="1"/>
      <c r="B761" s="1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2"/>
    </row>
    <row r="762" spans="1:27" ht="12.75">
      <c r="A762" s="1"/>
      <c r="B762" s="1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2"/>
    </row>
    <row r="763" spans="1:27" ht="12.75">
      <c r="A763" s="1"/>
      <c r="B763" s="1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2"/>
    </row>
    <row r="764" spans="1:27" ht="12.75">
      <c r="A764" s="1"/>
      <c r="B764" s="1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2"/>
    </row>
    <row r="765" spans="1:27" ht="12.75">
      <c r="A765" s="1"/>
      <c r="B765" s="1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2"/>
    </row>
    <row r="766" spans="1:27" ht="12.75">
      <c r="A766" s="1"/>
      <c r="B766" s="1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2"/>
    </row>
    <row r="767" spans="1:27" ht="12.75">
      <c r="A767" s="1"/>
      <c r="B767" s="1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2"/>
    </row>
    <row r="768" spans="1:27" ht="12.75">
      <c r="A768" s="1"/>
      <c r="B768" s="1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2"/>
    </row>
    <row r="769" spans="1:27" ht="12.75">
      <c r="A769" s="1"/>
      <c r="B769" s="1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2"/>
    </row>
    <row r="770" spans="1:27" ht="12.75">
      <c r="A770" s="1"/>
      <c r="B770" s="1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2"/>
    </row>
    <row r="771" spans="1:27" ht="12.75">
      <c r="A771" s="1"/>
      <c r="B771" s="1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2"/>
    </row>
    <row r="772" spans="1:27" ht="12.75">
      <c r="A772" s="1"/>
      <c r="B772" s="1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2"/>
    </row>
    <row r="773" spans="1:27" ht="12.75">
      <c r="A773" s="1"/>
      <c r="B773" s="1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2"/>
    </row>
    <row r="774" spans="1:27" ht="12.75">
      <c r="A774" s="1"/>
      <c r="B774" s="1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2"/>
    </row>
    <row r="775" spans="1:27" ht="12.75">
      <c r="A775" s="1"/>
      <c r="B775" s="1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2"/>
    </row>
    <row r="776" spans="1:27" ht="12.75">
      <c r="A776" s="1"/>
      <c r="B776" s="1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2"/>
    </row>
    <row r="777" spans="1:27" ht="12.75">
      <c r="A777" s="1"/>
      <c r="B777" s="1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2"/>
    </row>
    <row r="778" spans="1:27" ht="12.75">
      <c r="A778" s="1"/>
      <c r="B778" s="1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2"/>
    </row>
    <row r="779" spans="1:27" ht="12.75">
      <c r="A779" s="1"/>
      <c r="B779" s="1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2"/>
    </row>
    <row r="780" spans="1:27" ht="12.75">
      <c r="A780" s="1"/>
      <c r="B780" s="1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2"/>
    </row>
    <row r="781" spans="1:27" ht="12.75">
      <c r="A781" s="1"/>
      <c r="B781" s="1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2"/>
    </row>
    <row r="782" spans="1:27" ht="12.75">
      <c r="A782" s="1"/>
      <c r="B782" s="1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2"/>
    </row>
    <row r="783" spans="1:27" ht="12.75">
      <c r="A783" s="1"/>
      <c r="B783" s="1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2"/>
    </row>
    <row r="784" spans="1:27" ht="12.75">
      <c r="A784" s="1"/>
      <c r="B784" s="1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2"/>
    </row>
    <row r="785" spans="1:27" ht="12.75">
      <c r="A785" s="1"/>
      <c r="B785" s="1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2"/>
    </row>
    <row r="786" spans="1:27" ht="12.75">
      <c r="A786" s="1"/>
      <c r="B786" s="1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2"/>
    </row>
    <row r="787" spans="1:27" ht="12.75">
      <c r="A787" s="1"/>
      <c r="B787" s="1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2"/>
    </row>
    <row r="788" spans="1:27" ht="12.75">
      <c r="A788" s="1"/>
      <c r="B788" s="1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2"/>
    </row>
    <row r="789" spans="1:27" ht="12.75">
      <c r="A789" s="1"/>
      <c r="B789" s="1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2"/>
    </row>
    <row r="790" spans="1:27" ht="12.75">
      <c r="A790" s="1"/>
      <c r="B790" s="1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2"/>
    </row>
    <row r="791" spans="1:27" ht="12.75">
      <c r="A791" s="1"/>
      <c r="B791" s="1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2"/>
    </row>
    <row r="792" spans="1:27" ht="12.75">
      <c r="A792" s="1"/>
      <c r="B792" s="1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2"/>
    </row>
    <row r="793" spans="1:27" ht="12.75">
      <c r="A793" s="1"/>
      <c r="B793" s="1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2"/>
    </row>
    <row r="794" spans="1:27" ht="12.75">
      <c r="A794" s="1"/>
      <c r="B794" s="1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2"/>
    </row>
    <row r="795" spans="1:27" ht="12.75">
      <c r="A795" s="1"/>
      <c r="B795" s="1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2"/>
    </row>
    <row r="796" spans="1:27" ht="12.75">
      <c r="A796" s="1"/>
      <c r="B796" s="1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2"/>
    </row>
    <row r="797" spans="1:27" ht="12.75">
      <c r="A797" s="1"/>
      <c r="B797" s="1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2"/>
    </row>
    <row r="798" spans="1:27" ht="12.75">
      <c r="A798" s="1"/>
      <c r="B798" s="1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2"/>
    </row>
    <row r="799" spans="1:27" ht="12.75">
      <c r="A799" s="1"/>
      <c r="B799" s="1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2"/>
    </row>
    <row r="800" spans="1:27" ht="12.75">
      <c r="A800" s="1"/>
      <c r="B800" s="1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2"/>
    </row>
    <row r="801" spans="1:27" ht="12.75">
      <c r="A801" s="1"/>
      <c r="B801" s="1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2"/>
    </row>
    <row r="802" spans="1:27" ht="12.75">
      <c r="A802" s="1"/>
      <c r="B802" s="1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2"/>
    </row>
    <row r="803" spans="1:27" ht="12.75">
      <c r="A803" s="1"/>
      <c r="B803" s="1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2"/>
    </row>
    <row r="804" spans="1:27" ht="12.75">
      <c r="A804" s="1"/>
      <c r="B804" s="1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2"/>
    </row>
    <row r="805" spans="1:27" ht="12.75">
      <c r="A805" s="1"/>
      <c r="B805" s="1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2"/>
    </row>
    <row r="806" spans="1:27" ht="12.75">
      <c r="A806" s="1"/>
      <c r="B806" s="1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2"/>
    </row>
    <row r="807" spans="1:27" ht="12.75">
      <c r="A807" s="1"/>
      <c r="B807" s="1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2"/>
    </row>
    <row r="808" spans="1:27" ht="12.75">
      <c r="A808" s="1"/>
      <c r="B808" s="1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2"/>
    </row>
    <row r="809" spans="1:27" ht="12.75">
      <c r="A809" s="1"/>
      <c r="B809" s="1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2"/>
    </row>
    <row r="810" spans="1:27" ht="12.75">
      <c r="A810" s="1"/>
      <c r="B810" s="1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2"/>
    </row>
    <row r="811" spans="1:27" ht="12.75">
      <c r="A811" s="1"/>
      <c r="B811" s="1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2"/>
    </row>
    <row r="812" spans="1:27" ht="12.75">
      <c r="A812" s="1"/>
      <c r="B812" s="1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2"/>
    </row>
    <row r="813" spans="1:27" ht="12.75">
      <c r="A813" s="1"/>
      <c r="B813" s="1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2"/>
    </row>
    <row r="814" spans="1:27" ht="12.75">
      <c r="A814" s="1"/>
      <c r="B814" s="1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2"/>
    </row>
    <row r="815" spans="1:27" ht="12.75">
      <c r="A815" s="1"/>
      <c r="B815" s="1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2"/>
    </row>
    <row r="816" spans="1:27" ht="12.75">
      <c r="A816" s="1"/>
      <c r="B816" s="1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2"/>
    </row>
    <row r="817" spans="1:27" ht="12.75">
      <c r="A817" s="1"/>
      <c r="B817" s="1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2"/>
    </row>
    <row r="818" spans="1:27" ht="12.75">
      <c r="A818" s="1"/>
      <c r="B818" s="1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2"/>
    </row>
    <row r="819" spans="1:27" ht="12.75">
      <c r="A819" s="1"/>
      <c r="B819" s="1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2"/>
    </row>
    <row r="820" spans="1:27" ht="12.75">
      <c r="A820" s="1"/>
      <c r="B820" s="1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2"/>
    </row>
    <row r="821" spans="1:27" ht="12.75">
      <c r="A821" s="1"/>
      <c r="B821" s="1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2"/>
    </row>
    <row r="822" spans="1:27" ht="12.75">
      <c r="A822" s="1"/>
      <c r="B822" s="1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2"/>
    </row>
    <row r="823" spans="1:27" ht="12.75">
      <c r="A823" s="1"/>
      <c r="B823" s="1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2"/>
    </row>
    <row r="824" spans="1:27" ht="12.75">
      <c r="A824" s="1"/>
      <c r="B824" s="1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2"/>
    </row>
    <row r="825" spans="1:27" ht="12.75">
      <c r="A825" s="1"/>
      <c r="B825" s="1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2"/>
    </row>
    <row r="826" spans="1:27" ht="12.75">
      <c r="A826" s="1"/>
      <c r="B826" s="1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2"/>
    </row>
    <row r="827" spans="1:27" ht="12.75">
      <c r="A827" s="1"/>
      <c r="B827" s="1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2"/>
    </row>
    <row r="828" spans="1:27" ht="12.75">
      <c r="A828" s="1"/>
      <c r="B828" s="1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2"/>
    </row>
    <row r="829" spans="1:27" ht="12.75">
      <c r="A829" s="1"/>
      <c r="B829" s="1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2"/>
    </row>
    <row r="830" spans="1:27" ht="12.75">
      <c r="A830" s="1"/>
      <c r="B830" s="1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2"/>
    </row>
    <row r="831" spans="1:27" ht="12.75">
      <c r="A831" s="1"/>
      <c r="B831" s="1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2"/>
    </row>
    <row r="832" spans="1:27" ht="12.75">
      <c r="A832" s="1"/>
      <c r="B832" s="1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2"/>
    </row>
    <row r="833" spans="1:27" ht="12.75">
      <c r="A833" s="1"/>
      <c r="B833" s="1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2"/>
    </row>
    <row r="834" spans="1:27" ht="12.75">
      <c r="A834" s="1"/>
      <c r="B834" s="1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2"/>
    </row>
    <row r="835" spans="1:27" ht="12.75">
      <c r="A835" s="1"/>
      <c r="B835" s="1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2"/>
    </row>
    <row r="836" spans="1:27" ht="12.75">
      <c r="A836" s="1"/>
      <c r="B836" s="1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2"/>
    </row>
    <row r="837" spans="1:27" ht="12.75">
      <c r="A837" s="1"/>
      <c r="B837" s="1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2"/>
    </row>
    <row r="838" spans="1:27" ht="12.75">
      <c r="A838" s="1"/>
      <c r="B838" s="1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2"/>
    </row>
    <row r="839" spans="1:27" ht="12.75">
      <c r="A839" s="1"/>
      <c r="B839" s="1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2"/>
    </row>
    <row r="840" spans="1:27" ht="12.75">
      <c r="A840" s="1"/>
      <c r="B840" s="1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2"/>
    </row>
    <row r="841" spans="1:27" ht="12.75">
      <c r="A841" s="1"/>
      <c r="B841" s="1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2"/>
    </row>
    <row r="842" spans="1:27" ht="12.75">
      <c r="A842" s="1"/>
      <c r="B842" s="1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2"/>
    </row>
    <row r="843" spans="1:27" ht="12.75">
      <c r="A843" s="1"/>
      <c r="B843" s="1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2"/>
    </row>
    <row r="844" spans="1:27" ht="12.75">
      <c r="A844" s="1"/>
      <c r="B844" s="1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2"/>
    </row>
    <row r="845" spans="1:27" ht="12.75">
      <c r="A845" s="1"/>
      <c r="B845" s="1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2"/>
    </row>
    <row r="846" spans="1:27" ht="12.75">
      <c r="A846" s="1"/>
      <c r="B846" s="1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2"/>
    </row>
    <row r="847" spans="1:27" ht="12.75">
      <c r="A847" s="1"/>
      <c r="B847" s="1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2"/>
    </row>
    <row r="848" spans="1:27" ht="12.75">
      <c r="A848" s="1"/>
      <c r="B848" s="1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2"/>
    </row>
    <row r="849" spans="1:27" ht="12.75">
      <c r="A849" s="1"/>
      <c r="B849" s="1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2"/>
    </row>
    <row r="850" spans="1:27" ht="12.75">
      <c r="A850" s="1"/>
      <c r="B850" s="1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2"/>
    </row>
    <row r="851" spans="1:27" ht="12.75">
      <c r="A851" s="1"/>
      <c r="B851" s="1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2"/>
    </row>
    <row r="852" spans="1:27" ht="12.75">
      <c r="A852" s="1"/>
      <c r="B852" s="1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2"/>
    </row>
    <row r="853" spans="1:27" ht="12.75">
      <c r="A853" s="1"/>
      <c r="B853" s="1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2"/>
    </row>
    <row r="854" spans="1:27" ht="12.75">
      <c r="A854" s="1"/>
      <c r="B854" s="1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2"/>
    </row>
    <row r="855" spans="1:27" ht="12.75">
      <c r="A855" s="1"/>
      <c r="B855" s="1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2"/>
    </row>
    <row r="856" spans="1:27" ht="12.75">
      <c r="A856" s="1"/>
      <c r="B856" s="1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2"/>
    </row>
    <row r="857" spans="1:27" ht="12.75">
      <c r="A857" s="1"/>
      <c r="B857" s="1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2"/>
    </row>
    <row r="858" spans="1:27" ht="12.75">
      <c r="A858" s="1"/>
      <c r="B858" s="1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2"/>
    </row>
    <row r="859" spans="1:27" ht="12.75">
      <c r="A859" s="1"/>
      <c r="B859" s="1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2"/>
    </row>
    <row r="860" spans="1:27" ht="12.75">
      <c r="A860" s="1"/>
      <c r="B860" s="1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2"/>
    </row>
    <row r="861" spans="1:27" ht="12.75">
      <c r="A861" s="1"/>
      <c r="B861" s="1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2"/>
    </row>
    <row r="862" spans="1:27" ht="12.75">
      <c r="A862" s="1"/>
      <c r="B862" s="1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2"/>
    </row>
    <row r="863" spans="1:27" ht="12.75">
      <c r="A863" s="1"/>
      <c r="B863" s="1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2"/>
    </row>
    <row r="864" spans="1:27" ht="12.75">
      <c r="A864" s="1"/>
      <c r="B864" s="1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2"/>
    </row>
    <row r="865" spans="1:27" ht="12.75">
      <c r="A865" s="1"/>
      <c r="B865" s="1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2"/>
    </row>
    <row r="866" spans="1:27" ht="12.75">
      <c r="A866" s="1"/>
      <c r="B866" s="1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2"/>
    </row>
    <row r="867" spans="1:27" ht="12.75">
      <c r="A867" s="1"/>
      <c r="B867" s="1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2"/>
    </row>
    <row r="868" spans="1:27" ht="12.75">
      <c r="A868" s="1"/>
      <c r="B868" s="1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2"/>
    </row>
    <row r="869" spans="1:27" ht="12.75">
      <c r="A869" s="1"/>
      <c r="B869" s="1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2"/>
    </row>
    <row r="870" spans="1:27" ht="12.75">
      <c r="A870" s="1"/>
      <c r="B870" s="1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2"/>
    </row>
    <row r="871" spans="1:27" ht="12.75">
      <c r="A871" s="1"/>
      <c r="B871" s="1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2"/>
    </row>
    <row r="872" spans="1:27" ht="12.75">
      <c r="A872" s="1"/>
      <c r="B872" s="1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2"/>
    </row>
    <row r="873" spans="1:27" ht="12.75">
      <c r="A873" s="1"/>
      <c r="B873" s="1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2"/>
    </row>
    <row r="874" spans="1:27" ht="12.75">
      <c r="A874" s="1"/>
      <c r="B874" s="1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2"/>
    </row>
    <row r="875" spans="1:27" ht="12.75">
      <c r="A875" s="1"/>
      <c r="B875" s="1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2"/>
    </row>
    <row r="876" spans="1:27" ht="12.75">
      <c r="A876" s="1"/>
      <c r="B876" s="1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2"/>
    </row>
    <row r="877" spans="1:27" ht="12.75">
      <c r="A877" s="1"/>
      <c r="B877" s="1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2"/>
    </row>
    <row r="878" spans="1:27" ht="12.75">
      <c r="A878" s="1"/>
      <c r="B878" s="1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2"/>
    </row>
    <row r="879" spans="1:27" ht="12.75">
      <c r="A879" s="1"/>
      <c r="B879" s="1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2"/>
    </row>
    <row r="880" spans="1:27" ht="12.75">
      <c r="A880" s="1"/>
      <c r="B880" s="1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2"/>
    </row>
    <row r="881" spans="1:27" ht="12.75">
      <c r="A881" s="1"/>
      <c r="B881" s="1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2"/>
    </row>
    <row r="882" spans="1:27" ht="12.75">
      <c r="A882" s="1"/>
      <c r="B882" s="1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2"/>
    </row>
    <row r="883" spans="1:27" ht="12.75">
      <c r="A883" s="1"/>
      <c r="B883" s="1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2"/>
    </row>
    <row r="884" spans="1:27" ht="12.75">
      <c r="A884" s="1"/>
      <c r="B884" s="1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2"/>
    </row>
    <row r="885" spans="1:27" ht="12.75">
      <c r="A885" s="1"/>
      <c r="B885" s="1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2"/>
    </row>
    <row r="886" spans="1:27" ht="12.75">
      <c r="A886" s="1"/>
      <c r="B886" s="1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2"/>
    </row>
    <row r="887" spans="1:27" ht="12.75">
      <c r="A887" s="1"/>
      <c r="B887" s="1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2"/>
    </row>
    <row r="888" spans="1:27" ht="12.75">
      <c r="A888" s="1"/>
      <c r="B888" s="1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2"/>
    </row>
    <row r="889" spans="1:27" ht="12.75">
      <c r="A889" s="1"/>
      <c r="B889" s="1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2"/>
    </row>
    <row r="890" spans="1:27" ht="12.75">
      <c r="A890" s="1"/>
      <c r="B890" s="1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2"/>
    </row>
    <row r="891" spans="1:27" ht="12.75">
      <c r="A891" s="1"/>
      <c r="B891" s="1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2"/>
    </row>
    <row r="892" spans="1:27" ht="12.75">
      <c r="A892" s="1"/>
      <c r="B892" s="1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2"/>
    </row>
    <row r="893" spans="1:27" ht="12.75">
      <c r="A893" s="1"/>
      <c r="B893" s="1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2"/>
    </row>
    <row r="894" spans="1:27" ht="12.75">
      <c r="A894" s="1"/>
      <c r="B894" s="1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2"/>
    </row>
    <row r="895" spans="1:27" ht="12.75">
      <c r="A895" s="1"/>
      <c r="B895" s="1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2"/>
    </row>
    <row r="896" spans="1:27" ht="12.75">
      <c r="A896" s="1"/>
      <c r="B896" s="1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2"/>
    </row>
    <row r="897" spans="1:27" ht="12.75">
      <c r="A897" s="1"/>
      <c r="B897" s="1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2"/>
    </row>
    <row r="898" spans="1:27" ht="12.75">
      <c r="A898" s="1"/>
      <c r="B898" s="1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2"/>
    </row>
    <row r="899" spans="1:27" ht="12.75">
      <c r="A899" s="1"/>
      <c r="B899" s="1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2"/>
    </row>
    <row r="900" spans="1:27" ht="12.75">
      <c r="A900" s="1"/>
      <c r="B900" s="1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2"/>
    </row>
    <row r="901" spans="1:27" ht="12.75">
      <c r="A901" s="1"/>
      <c r="B901" s="1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2"/>
    </row>
    <row r="902" spans="1:27" ht="12.75">
      <c r="A902" s="1"/>
      <c r="B902" s="1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2"/>
    </row>
    <row r="903" spans="1:27" ht="12.75">
      <c r="A903" s="1"/>
      <c r="B903" s="1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2"/>
    </row>
    <row r="904" spans="1:27" ht="12.75">
      <c r="A904" s="1"/>
      <c r="B904" s="1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2"/>
    </row>
    <row r="905" spans="1:27" ht="12.75">
      <c r="A905" s="1"/>
      <c r="B905" s="1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2"/>
    </row>
    <row r="906" spans="1:27" ht="12.75">
      <c r="A906" s="1"/>
      <c r="B906" s="1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2"/>
    </row>
    <row r="907" spans="1:27" ht="12.75">
      <c r="A907" s="1"/>
      <c r="B907" s="1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2"/>
    </row>
    <row r="908" spans="1:27" ht="12.75">
      <c r="A908" s="1"/>
      <c r="B908" s="1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2"/>
    </row>
    <row r="909" spans="1:27" ht="12.75">
      <c r="A909" s="1"/>
      <c r="B909" s="1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2"/>
    </row>
    <row r="910" spans="1:27" ht="12.75">
      <c r="A910" s="1"/>
      <c r="B910" s="1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2"/>
    </row>
    <row r="911" spans="1:27" ht="12.75">
      <c r="A911" s="1"/>
      <c r="B911" s="1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2"/>
    </row>
    <row r="912" spans="1:27" ht="12.75">
      <c r="A912" s="1"/>
      <c r="B912" s="1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2"/>
    </row>
    <row r="913" spans="1:27" ht="12.75">
      <c r="A913" s="1"/>
      <c r="B913" s="1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2"/>
    </row>
    <row r="914" spans="1:27" ht="12.75">
      <c r="A914" s="1"/>
      <c r="B914" s="1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2"/>
    </row>
    <row r="915" spans="1:27" ht="12.75">
      <c r="A915" s="1"/>
      <c r="B915" s="1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2"/>
    </row>
    <row r="916" spans="1:27" ht="12.75">
      <c r="A916" s="1"/>
      <c r="B916" s="1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2"/>
    </row>
    <row r="917" spans="1:27" ht="12.75">
      <c r="A917" s="1"/>
      <c r="B917" s="1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2"/>
    </row>
    <row r="918" spans="1:27" ht="12.75">
      <c r="A918" s="1"/>
      <c r="B918" s="1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2"/>
    </row>
    <row r="919" spans="1:27" ht="12.75">
      <c r="A919" s="1"/>
      <c r="B919" s="1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2"/>
    </row>
    <row r="920" spans="1:27" ht="12.75">
      <c r="A920" s="1"/>
      <c r="B920" s="1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2"/>
    </row>
    <row r="921" spans="1:27" ht="12.75">
      <c r="A921" s="1"/>
      <c r="B921" s="1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2"/>
    </row>
    <row r="922" spans="1:27" ht="12.75">
      <c r="A922" s="1"/>
      <c r="B922" s="1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2"/>
    </row>
    <row r="923" spans="1:27" ht="12.75">
      <c r="A923" s="1"/>
      <c r="B923" s="1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2"/>
    </row>
    <row r="924" spans="1:27" ht="12.75">
      <c r="A924" s="1"/>
      <c r="B924" s="1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2"/>
    </row>
    <row r="925" spans="1:27" ht="12.75">
      <c r="A925" s="1"/>
      <c r="B925" s="1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2"/>
    </row>
    <row r="926" spans="1:27" ht="12.75">
      <c r="A926" s="1"/>
      <c r="B926" s="1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2"/>
    </row>
    <row r="927" spans="1:27" ht="12.75">
      <c r="A927" s="1"/>
      <c r="B927" s="1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2"/>
    </row>
    <row r="928" spans="1:27" ht="12.75">
      <c r="A928" s="1"/>
      <c r="B928" s="1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2"/>
    </row>
    <row r="929" spans="1:27" ht="12.75">
      <c r="A929" s="1"/>
      <c r="B929" s="1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2"/>
    </row>
    <row r="930" spans="1:27" ht="12.75">
      <c r="A930" s="1"/>
      <c r="B930" s="1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2"/>
    </row>
    <row r="931" spans="1:27" ht="12.75">
      <c r="A931" s="1"/>
      <c r="B931" s="1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2"/>
    </row>
    <row r="932" spans="1:27" ht="12.75">
      <c r="A932" s="1"/>
      <c r="B932" s="1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2"/>
    </row>
    <row r="933" spans="1:27" ht="12.75">
      <c r="A933" s="1"/>
      <c r="B933" s="1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2"/>
    </row>
    <row r="934" spans="1:27" ht="12.75">
      <c r="A934" s="1"/>
      <c r="B934" s="1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2"/>
    </row>
    <row r="935" spans="1:27" ht="12.75">
      <c r="A935" s="1"/>
      <c r="B935" s="1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2"/>
    </row>
    <row r="936" spans="1:27" ht="12.75">
      <c r="A936" s="1"/>
      <c r="B936" s="1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2"/>
    </row>
    <row r="937" spans="1:27" ht="12.75">
      <c r="A937" s="1"/>
      <c r="B937" s="1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2"/>
    </row>
    <row r="938" spans="1:27" ht="12.75">
      <c r="A938" s="1"/>
      <c r="B938" s="1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2"/>
    </row>
    <row r="939" spans="1:27" ht="12.75">
      <c r="A939" s="1"/>
      <c r="B939" s="1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2"/>
    </row>
    <row r="940" spans="1:27" ht="12.75">
      <c r="A940" s="1"/>
      <c r="B940" s="1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2"/>
    </row>
    <row r="941" spans="1:27" ht="12.75">
      <c r="A941" s="1"/>
      <c r="B941" s="1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2"/>
    </row>
    <row r="942" spans="1:27" ht="12.75">
      <c r="A942" s="1"/>
      <c r="B942" s="1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2"/>
    </row>
    <row r="943" spans="1:27" ht="12.75">
      <c r="A943" s="1"/>
      <c r="B943" s="1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2"/>
    </row>
    <row r="944" spans="1:27" ht="12.75">
      <c r="A944" s="1"/>
      <c r="B944" s="1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2"/>
    </row>
    <row r="945" spans="1:27" ht="12.75">
      <c r="A945" s="1"/>
      <c r="B945" s="1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2"/>
    </row>
    <row r="946" spans="1:27" ht="12.75">
      <c r="A946" s="1"/>
      <c r="B946" s="1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2"/>
    </row>
    <row r="947" spans="1:27" ht="12.75">
      <c r="A947" s="1"/>
      <c r="B947" s="1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2"/>
    </row>
    <row r="948" spans="1:27" ht="12.75">
      <c r="A948" s="1"/>
      <c r="B948" s="1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2"/>
    </row>
    <row r="949" spans="1:27" ht="12.75">
      <c r="A949" s="1"/>
      <c r="B949" s="1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2"/>
    </row>
    <row r="950" spans="1:27" ht="12.75">
      <c r="A950" s="1"/>
      <c r="B950" s="1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2"/>
    </row>
    <row r="951" spans="1:27" ht="12.75">
      <c r="A951" s="1"/>
      <c r="B951" s="1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2"/>
    </row>
    <row r="952" spans="1:27" ht="12.75">
      <c r="A952" s="1"/>
      <c r="B952" s="1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2"/>
    </row>
    <row r="953" spans="1:27" ht="12.75">
      <c r="A953" s="1"/>
      <c r="B953" s="1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2"/>
    </row>
    <row r="954" spans="1:27" ht="12.75">
      <c r="A954" s="1"/>
      <c r="B954" s="1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2"/>
    </row>
    <row r="955" spans="1:27" ht="12.75">
      <c r="A955" s="1"/>
      <c r="B955" s="1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2"/>
    </row>
    <row r="956" spans="1:27" ht="12.75">
      <c r="A956" s="1"/>
      <c r="B956" s="1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2"/>
    </row>
    <row r="957" spans="1:27" ht="12.75">
      <c r="A957" s="1"/>
      <c r="B957" s="1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2"/>
    </row>
    <row r="958" spans="1:27" ht="12.75">
      <c r="A958" s="1"/>
      <c r="B958" s="1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2"/>
    </row>
    <row r="959" spans="1:27" ht="12.75">
      <c r="A959" s="1"/>
      <c r="B959" s="1"/>
      <c r="C959" s="1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2"/>
    </row>
    <row r="960" spans="1:27" ht="12.75">
      <c r="A960" s="1"/>
      <c r="B960" s="1"/>
      <c r="C960" s="1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2"/>
    </row>
    <row r="961" spans="1:27" ht="12.75">
      <c r="A961" s="1"/>
      <c r="B961" s="1"/>
      <c r="C961" s="1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2"/>
    </row>
    <row r="962" spans="1:27" ht="12.75">
      <c r="A962" s="1"/>
      <c r="B962" s="1"/>
      <c r="C962" s="1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2"/>
    </row>
    <row r="963" spans="1:27" ht="12.75">
      <c r="A963" s="1"/>
      <c r="B963" s="1"/>
      <c r="C963" s="1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2"/>
    </row>
    <row r="964" spans="1:27" ht="12.75">
      <c r="A964" s="1"/>
      <c r="B964" s="1"/>
      <c r="C964" s="1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2"/>
    </row>
    <row r="965" spans="1:27" ht="12.75">
      <c r="A965" s="1"/>
      <c r="B965" s="1"/>
      <c r="C965" s="1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2"/>
    </row>
    <row r="966" spans="1:27" ht="12.75">
      <c r="A966" s="1"/>
      <c r="B966" s="1"/>
      <c r="C966" s="1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2"/>
    </row>
    <row r="967" spans="1:27" ht="12.75">
      <c r="A967" s="1"/>
      <c r="B967" s="1"/>
      <c r="C967" s="1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2"/>
    </row>
    <row r="968" spans="1:27" ht="12.75">
      <c r="A968" s="1"/>
      <c r="B968" s="1"/>
      <c r="C968" s="1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2"/>
    </row>
    <row r="969" spans="1:27" ht="12.75">
      <c r="A969" s="1"/>
      <c r="B969" s="1"/>
      <c r="C969" s="1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2"/>
    </row>
    <row r="970" spans="1:27" ht="12.75">
      <c r="A970" s="1"/>
      <c r="B970" s="1"/>
      <c r="C970" s="1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2"/>
    </row>
    <row r="971" spans="1:27" ht="12.75">
      <c r="A971" s="1"/>
      <c r="B971" s="1"/>
      <c r="C971" s="1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2"/>
    </row>
    <row r="972" spans="1:27" ht="12.75">
      <c r="A972" s="1"/>
      <c r="B972" s="1"/>
      <c r="C972" s="1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2"/>
    </row>
    <row r="973" spans="1:27" ht="12.75">
      <c r="A973" s="1"/>
      <c r="B973" s="1"/>
      <c r="C973" s="1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2"/>
    </row>
    <row r="974" spans="1:27" ht="12.75">
      <c r="A974" s="1"/>
      <c r="B974" s="1"/>
      <c r="C974" s="1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2"/>
    </row>
    <row r="975" spans="1:27" ht="12.75">
      <c r="A975" s="1"/>
      <c r="B975" s="1"/>
      <c r="C975" s="1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2"/>
    </row>
    <row r="976" spans="1:27" ht="12.75">
      <c r="A976" s="1"/>
      <c r="B976" s="1"/>
      <c r="C976" s="1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2"/>
    </row>
    <row r="977" spans="1:27" ht="12.75">
      <c r="A977" s="1"/>
      <c r="B977" s="1"/>
      <c r="C977" s="1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2"/>
    </row>
    <row r="978" spans="1:27" ht="12.75">
      <c r="A978" s="1"/>
      <c r="B978" s="1"/>
      <c r="C978" s="1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2"/>
    </row>
    <row r="979" spans="1:27" ht="12.75">
      <c r="A979" s="1"/>
      <c r="B979" s="1"/>
      <c r="C979" s="1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2"/>
    </row>
    <row r="980" spans="1:27" ht="12.75">
      <c r="A980" s="1"/>
      <c r="B980" s="1"/>
      <c r="C980" s="1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2"/>
    </row>
    <row r="981" spans="1:27" ht="12.75">
      <c r="A981" s="1"/>
      <c r="B981" s="1"/>
      <c r="C981" s="1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2"/>
    </row>
    <row r="982" spans="1:27" ht="12.75">
      <c r="A982" s="1"/>
      <c r="B982" s="1"/>
      <c r="C982" s="1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2"/>
    </row>
    <row r="983" spans="1:27" ht="12.75">
      <c r="A983" s="1"/>
      <c r="B983" s="1"/>
      <c r="C983" s="1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2"/>
    </row>
    <row r="984" spans="1:27" ht="12.75">
      <c r="A984" s="1"/>
      <c r="B984" s="1"/>
      <c r="C984" s="1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2"/>
    </row>
    <row r="985" spans="1:27" ht="12.75">
      <c r="A985" s="1"/>
      <c r="B985" s="1"/>
      <c r="C985" s="1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2"/>
    </row>
    <row r="986" spans="1:27" ht="12.75">
      <c r="A986" s="1"/>
      <c r="B986" s="1"/>
      <c r="C986" s="1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2"/>
    </row>
    <row r="987" spans="1:27" ht="12.75">
      <c r="A987" s="1"/>
      <c r="B987" s="1"/>
      <c r="C987" s="1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2"/>
    </row>
    <row r="988" spans="1:27" ht="12.75">
      <c r="A988" s="1"/>
      <c r="B988" s="1"/>
      <c r="C988" s="1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2"/>
    </row>
    <row r="989" spans="1:27" ht="12.75">
      <c r="A989" s="1"/>
      <c r="B989" s="1"/>
      <c r="C989" s="1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2"/>
    </row>
    <row r="990" spans="1:27" ht="12.75">
      <c r="A990" s="1"/>
      <c r="B990" s="1"/>
      <c r="C990" s="1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2"/>
    </row>
  </sheetData>
  <mergeCells count="36">
    <mergeCell ref="A1:AA1"/>
    <mergeCell ref="A5:AA5"/>
    <mergeCell ref="A6:C6"/>
    <mergeCell ref="A7:A9"/>
    <mergeCell ref="B7:B9"/>
    <mergeCell ref="C7:C9"/>
    <mergeCell ref="AA7:AA9"/>
    <mergeCell ref="G8:H8"/>
    <mergeCell ref="Y7:Y9"/>
    <mergeCell ref="Z7:Z9"/>
    <mergeCell ref="D7:D9"/>
    <mergeCell ref="E8:F8"/>
    <mergeCell ref="B10:C10"/>
    <mergeCell ref="E10:F10"/>
    <mergeCell ref="G10:H10"/>
    <mergeCell ref="Q7:Q9"/>
    <mergeCell ref="R7:W7"/>
    <mergeCell ref="X7:X9"/>
    <mergeCell ref="R8:R9"/>
    <mergeCell ref="S8:S9"/>
    <mergeCell ref="T8:T9"/>
    <mergeCell ref="U8:U9"/>
    <mergeCell ref="V8:V9"/>
    <mergeCell ref="W8:W9"/>
    <mergeCell ref="M7:M9"/>
    <mergeCell ref="N7:O7"/>
    <mergeCell ref="N8:N9"/>
    <mergeCell ref="O8:O9"/>
    <mergeCell ref="P7:P9"/>
    <mergeCell ref="D6:H6"/>
    <mergeCell ref="E7:H7"/>
    <mergeCell ref="I7:I9"/>
    <mergeCell ref="J7:L7"/>
    <mergeCell ref="J8:J9"/>
    <mergeCell ref="K8:K9"/>
    <mergeCell ref="L8:L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0"/>
  <sheetViews>
    <sheetView showGridLines="0" workbookViewId="0">
      <pane ySplit="4" topLeftCell="A5" activePane="bottomLeft" state="frozen"/>
      <selection pane="bottomLeft" activeCell="E22" sqref="E22"/>
    </sheetView>
  </sheetViews>
  <sheetFormatPr defaultColWidth="12.6640625" defaultRowHeight="15.75" customHeight="1"/>
  <cols>
    <col min="1" max="1" width="6.88671875" customWidth="1"/>
    <col min="2" max="2" width="10.109375" customWidth="1"/>
    <col min="3" max="3" width="21" customWidth="1"/>
    <col min="4" max="5" width="14.6640625" customWidth="1"/>
    <col min="6" max="6" width="15.33203125" customWidth="1"/>
    <col min="7" max="7" width="11.6640625" customWidth="1"/>
    <col min="8" max="12" width="16.44140625" customWidth="1"/>
    <col min="13" max="13" width="13.6640625" customWidth="1"/>
    <col min="14" max="15" width="15.88671875" customWidth="1"/>
    <col min="16" max="21" width="16.44140625" customWidth="1"/>
    <col min="22" max="22" width="13.6640625" customWidth="1"/>
    <col min="23" max="23" width="16.44140625" customWidth="1"/>
  </cols>
  <sheetData>
    <row r="1" spans="1:23" ht="41.25" customHeight="1">
      <c r="A1" s="74" t="s">
        <v>52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24"/>
      <c r="O1" s="24"/>
      <c r="P1" s="24"/>
      <c r="Q1" s="24"/>
      <c r="R1" s="24"/>
      <c r="S1" s="24"/>
      <c r="T1" s="25"/>
      <c r="U1" s="26"/>
      <c r="V1" s="26"/>
      <c r="W1" s="26"/>
    </row>
    <row r="2" spans="1:23" ht="33" customHeight="1">
      <c r="A2" s="75" t="s">
        <v>95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27"/>
      <c r="O2" s="27"/>
      <c r="P2" s="27"/>
      <c r="Q2" s="27"/>
      <c r="R2" s="27"/>
      <c r="S2" s="27"/>
      <c r="T2" s="28"/>
      <c r="U2" s="29"/>
      <c r="V2" s="29"/>
      <c r="W2" s="29"/>
    </row>
    <row r="3" spans="1:23" ht="20.25" customHeight="1">
      <c r="A3" s="76" t="s">
        <v>4</v>
      </c>
      <c r="B3" s="77" t="s">
        <v>53</v>
      </c>
      <c r="C3" s="77" t="s">
        <v>5</v>
      </c>
      <c r="D3" s="78" t="s">
        <v>54</v>
      </c>
      <c r="E3" s="78" t="s">
        <v>6</v>
      </c>
      <c r="F3" s="68" t="s">
        <v>55</v>
      </c>
      <c r="G3" s="70" t="s">
        <v>56</v>
      </c>
      <c r="H3" s="71"/>
      <c r="I3" s="68" t="s">
        <v>57</v>
      </c>
      <c r="J3" s="72" t="s">
        <v>58</v>
      </c>
      <c r="K3" s="73"/>
      <c r="L3" s="71"/>
      <c r="M3" s="77" t="s">
        <v>59</v>
      </c>
      <c r="N3" s="68" t="s">
        <v>14</v>
      </c>
      <c r="O3" s="68" t="s">
        <v>60</v>
      </c>
      <c r="P3" s="77" t="s">
        <v>61</v>
      </c>
      <c r="Q3" s="77" t="s">
        <v>62</v>
      </c>
      <c r="R3" s="80" t="s">
        <v>63</v>
      </c>
      <c r="S3" s="73"/>
      <c r="T3" s="71"/>
      <c r="U3" s="68" t="s">
        <v>64</v>
      </c>
      <c r="V3" s="78" t="s">
        <v>65</v>
      </c>
      <c r="W3" s="78" t="s">
        <v>66</v>
      </c>
    </row>
    <row r="4" spans="1:23" ht="20.25" customHeight="1">
      <c r="A4" s="69"/>
      <c r="B4" s="69"/>
      <c r="C4" s="69"/>
      <c r="D4" s="69"/>
      <c r="E4" s="69"/>
      <c r="F4" s="69"/>
      <c r="G4" s="31" t="s">
        <v>32</v>
      </c>
      <c r="H4" s="31" t="s">
        <v>33</v>
      </c>
      <c r="I4" s="69"/>
      <c r="J4" s="30" t="s">
        <v>67</v>
      </c>
      <c r="K4" s="30" t="s">
        <v>68</v>
      </c>
      <c r="L4" s="30" t="s">
        <v>69</v>
      </c>
      <c r="M4" s="69"/>
      <c r="N4" s="69"/>
      <c r="O4" s="69"/>
      <c r="P4" s="69"/>
      <c r="Q4" s="69"/>
      <c r="R4" s="30" t="s">
        <v>70</v>
      </c>
      <c r="S4" s="30" t="s">
        <v>71</v>
      </c>
      <c r="T4" s="30" t="s">
        <v>72</v>
      </c>
      <c r="U4" s="69"/>
      <c r="V4" s="79"/>
      <c r="W4" s="79"/>
    </row>
    <row r="5" spans="1:23" ht="12.75">
      <c r="A5" s="32">
        <v>1</v>
      </c>
      <c r="B5" s="33" t="s">
        <v>73</v>
      </c>
      <c r="C5" s="33" t="s">
        <v>92</v>
      </c>
      <c r="D5" s="33" t="s">
        <v>74</v>
      </c>
      <c r="E5" s="34" t="s">
        <v>47</v>
      </c>
      <c r="F5" s="35">
        <v>10000000</v>
      </c>
      <c r="G5" s="36">
        <v>3</v>
      </c>
      <c r="H5" s="37">
        <v>1500000</v>
      </c>
      <c r="I5" s="38">
        <v>10000000</v>
      </c>
      <c r="J5" s="39">
        <v>500000</v>
      </c>
      <c r="K5" s="39">
        <v>300000</v>
      </c>
      <c r="L5" s="39">
        <v>100000</v>
      </c>
      <c r="M5" s="40">
        <v>24</v>
      </c>
      <c r="N5" s="41">
        <f t="shared" ref="N5:N19" si="0">(F5+H5+I5+J5+K5+L5)/24*M5</f>
        <v>22400000</v>
      </c>
      <c r="O5" s="41">
        <f t="shared" ref="O5:O19" si="1">N5-J5-K5-L5</f>
        <v>21500000</v>
      </c>
      <c r="P5" s="39">
        <v>0</v>
      </c>
      <c r="Q5" s="39">
        <v>0</v>
      </c>
      <c r="R5" s="42">
        <f t="shared" ref="R5:R19" si="2">O5*8%</f>
        <v>1720000</v>
      </c>
      <c r="S5" s="42">
        <f t="shared" ref="S5:S19" si="3">O5*1.5%</f>
        <v>322500</v>
      </c>
      <c r="T5" s="42">
        <f t="shared" ref="T5:T19" si="4">O5*1%</f>
        <v>215000</v>
      </c>
      <c r="U5" s="41">
        <f>O5*25%</f>
        <v>5375000</v>
      </c>
      <c r="V5" s="43">
        <v>0</v>
      </c>
      <c r="W5" s="44">
        <f t="shared" ref="W5:W19" si="5">N5-P5+Q5-R5-S5-T5-U5-V5</f>
        <v>14767500</v>
      </c>
    </row>
    <row r="6" spans="1:23" ht="12.75">
      <c r="A6" s="32">
        <v>2</v>
      </c>
      <c r="B6" s="33" t="s">
        <v>75</v>
      </c>
      <c r="C6" s="33" t="s">
        <v>93</v>
      </c>
      <c r="D6" s="33" t="s">
        <v>74</v>
      </c>
      <c r="E6" s="34" t="s">
        <v>76</v>
      </c>
      <c r="F6" s="35">
        <v>5000000</v>
      </c>
      <c r="G6" s="45">
        <v>2</v>
      </c>
      <c r="H6" s="37">
        <v>1000000</v>
      </c>
      <c r="I6" s="38">
        <v>8000000</v>
      </c>
      <c r="J6" s="39">
        <v>500000</v>
      </c>
      <c r="K6" s="39">
        <v>300000</v>
      </c>
      <c r="L6" s="39">
        <v>100000</v>
      </c>
      <c r="M6" s="40">
        <v>22</v>
      </c>
      <c r="N6" s="41">
        <f t="shared" si="0"/>
        <v>13658333.333333334</v>
      </c>
      <c r="O6" s="41">
        <f t="shared" si="1"/>
        <v>12758333.333333334</v>
      </c>
      <c r="P6" s="39">
        <v>0</v>
      </c>
      <c r="Q6" s="39">
        <v>200000</v>
      </c>
      <c r="R6" s="42">
        <f t="shared" si="2"/>
        <v>1020666.6666666667</v>
      </c>
      <c r="S6" s="42">
        <f t="shared" si="3"/>
        <v>191375</v>
      </c>
      <c r="T6" s="42">
        <f t="shared" si="4"/>
        <v>127583.33333333334</v>
      </c>
      <c r="U6" s="41">
        <f t="shared" ref="U6:U7" si="6">O6*20%</f>
        <v>2551666.666666667</v>
      </c>
      <c r="V6" s="43">
        <v>0</v>
      </c>
      <c r="W6" s="44">
        <f t="shared" si="5"/>
        <v>9967041.6666666679</v>
      </c>
    </row>
    <row r="7" spans="1:23" ht="12.75">
      <c r="A7" s="32">
        <v>3</v>
      </c>
      <c r="B7" s="33" t="s">
        <v>77</v>
      </c>
      <c r="C7" s="33" t="s">
        <v>94</v>
      </c>
      <c r="D7" s="33" t="s">
        <v>74</v>
      </c>
      <c r="E7" s="34" t="s">
        <v>76</v>
      </c>
      <c r="F7" s="35">
        <v>5000000</v>
      </c>
      <c r="G7" s="45">
        <v>1</v>
      </c>
      <c r="H7" s="37">
        <v>800000</v>
      </c>
      <c r="I7" s="38">
        <v>5000000</v>
      </c>
      <c r="J7" s="39">
        <v>500000</v>
      </c>
      <c r="K7" s="39">
        <v>300000</v>
      </c>
      <c r="L7" s="39">
        <v>100000</v>
      </c>
      <c r="M7" s="40">
        <v>24</v>
      </c>
      <c r="N7" s="41">
        <f t="shared" si="0"/>
        <v>11700000</v>
      </c>
      <c r="O7" s="41">
        <f t="shared" si="1"/>
        <v>10800000</v>
      </c>
      <c r="P7" s="39">
        <v>100000</v>
      </c>
      <c r="Q7" s="39">
        <v>0</v>
      </c>
      <c r="R7" s="42">
        <f t="shared" si="2"/>
        <v>864000</v>
      </c>
      <c r="S7" s="42">
        <f t="shared" si="3"/>
        <v>162000</v>
      </c>
      <c r="T7" s="42">
        <f t="shared" si="4"/>
        <v>108000</v>
      </c>
      <c r="U7" s="41">
        <f t="shared" si="6"/>
        <v>2160000</v>
      </c>
      <c r="V7" s="43">
        <v>0</v>
      </c>
      <c r="W7" s="44">
        <f t="shared" si="5"/>
        <v>8306000</v>
      </c>
    </row>
    <row r="8" spans="1:23" ht="12.75">
      <c r="A8" s="32">
        <v>4</v>
      </c>
      <c r="B8" s="33" t="s">
        <v>78</v>
      </c>
      <c r="C8" s="33" t="s">
        <v>92</v>
      </c>
      <c r="D8" s="33" t="s">
        <v>74</v>
      </c>
      <c r="E8" s="34" t="s">
        <v>76</v>
      </c>
      <c r="F8" s="35">
        <v>5000000</v>
      </c>
      <c r="G8" s="36">
        <v>0</v>
      </c>
      <c r="H8" s="37">
        <v>400000</v>
      </c>
      <c r="I8" s="38">
        <v>2666666.6666667</v>
      </c>
      <c r="J8" s="39">
        <v>500000</v>
      </c>
      <c r="K8" s="39">
        <v>300000</v>
      </c>
      <c r="L8" s="39">
        <v>100000</v>
      </c>
      <c r="M8" s="40">
        <v>23.3333333333333</v>
      </c>
      <c r="N8" s="41">
        <f t="shared" si="0"/>
        <v>8717592.5925926119</v>
      </c>
      <c r="O8" s="41">
        <f t="shared" si="1"/>
        <v>7817592.5925926119</v>
      </c>
      <c r="P8" s="46">
        <v>133333.33333333299</v>
      </c>
      <c r="Q8" s="46">
        <v>66666.666666666701</v>
      </c>
      <c r="R8" s="47">
        <f t="shared" si="2"/>
        <v>625407.40740740893</v>
      </c>
      <c r="S8" s="47">
        <f t="shared" si="3"/>
        <v>117263.88888888918</v>
      </c>
      <c r="T8" s="47">
        <f t="shared" si="4"/>
        <v>78175.925925926116</v>
      </c>
      <c r="U8" s="41">
        <f>O8*25%</f>
        <v>1954398.148148153</v>
      </c>
      <c r="V8" s="43">
        <v>0</v>
      </c>
      <c r="W8" s="44">
        <f t="shared" si="5"/>
        <v>5875680.555555569</v>
      </c>
    </row>
    <row r="9" spans="1:23" ht="12.75">
      <c r="A9" s="32">
        <v>5</v>
      </c>
      <c r="B9" s="33" t="s">
        <v>79</v>
      </c>
      <c r="C9" s="33" t="s">
        <v>93</v>
      </c>
      <c r="D9" s="33" t="s">
        <v>74</v>
      </c>
      <c r="E9" s="34" t="s">
        <v>76</v>
      </c>
      <c r="F9" s="35">
        <v>5000000</v>
      </c>
      <c r="G9" s="36">
        <v>2</v>
      </c>
      <c r="H9" s="37">
        <v>50000</v>
      </c>
      <c r="I9" s="38">
        <v>166666.66666670001</v>
      </c>
      <c r="J9" s="46">
        <v>500000</v>
      </c>
      <c r="K9" s="46">
        <v>300000</v>
      </c>
      <c r="L9" s="46">
        <v>100000</v>
      </c>
      <c r="M9" s="48">
        <v>23.3333333333333</v>
      </c>
      <c r="N9" s="41">
        <f t="shared" si="0"/>
        <v>5946759.2592592826</v>
      </c>
      <c r="O9" s="41">
        <f t="shared" si="1"/>
        <v>5046759.2592592826</v>
      </c>
      <c r="P9" s="46">
        <v>183333.33333333299</v>
      </c>
      <c r="Q9" s="46">
        <v>66666.666666666701</v>
      </c>
      <c r="R9" s="47">
        <f t="shared" si="2"/>
        <v>403740.74074074259</v>
      </c>
      <c r="S9" s="47">
        <f t="shared" si="3"/>
        <v>75701.38888888924</v>
      </c>
      <c r="T9" s="47">
        <f t="shared" si="4"/>
        <v>50467.592592592824</v>
      </c>
      <c r="U9" s="41">
        <f t="shared" ref="U9:U10" si="7">O9*20%</f>
        <v>1009351.8518518566</v>
      </c>
      <c r="V9" s="43">
        <v>0</v>
      </c>
      <c r="W9" s="44">
        <f t="shared" si="5"/>
        <v>4290831.0185185354</v>
      </c>
    </row>
    <row r="10" spans="1:23" ht="12.75">
      <c r="A10" s="32">
        <v>6</v>
      </c>
      <c r="B10" s="33" t="s">
        <v>80</v>
      </c>
      <c r="C10" s="33" t="s">
        <v>94</v>
      </c>
      <c r="D10" s="33" t="s">
        <v>74</v>
      </c>
      <c r="E10" s="34" t="s">
        <v>76</v>
      </c>
      <c r="F10" s="35">
        <v>5000000</v>
      </c>
      <c r="G10" s="36">
        <v>3</v>
      </c>
      <c r="H10" s="37">
        <v>1500000</v>
      </c>
      <c r="I10" s="38">
        <v>10000000</v>
      </c>
      <c r="J10" s="39">
        <v>500000</v>
      </c>
      <c r="K10" s="39">
        <v>300000</v>
      </c>
      <c r="L10" s="39">
        <v>100000</v>
      </c>
      <c r="M10" s="40">
        <v>23.3333333333333</v>
      </c>
      <c r="N10" s="41">
        <f t="shared" si="0"/>
        <v>16916666.666666642</v>
      </c>
      <c r="O10" s="41">
        <f t="shared" si="1"/>
        <v>16016666.666666642</v>
      </c>
      <c r="P10" s="46">
        <v>233333.33333333299</v>
      </c>
      <c r="Q10" s="46">
        <v>66666.666666666701</v>
      </c>
      <c r="R10" s="47">
        <f t="shared" si="2"/>
        <v>1281333.3333333314</v>
      </c>
      <c r="S10" s="47">
        <f t="shared" si="3"/>
        <v>240249.99999999962</v>
      </c>
      <c r="T10" s="47">
        <f t="shared" si="4"/>
        <v>160166.66666666642</v>
      </c>
      <c r="U10" s="41">
        <f t="shared" si="7"/>
        <v>3203333.3333333284</v>
      </c>
      <c r="V10" s="43">
        <v>0</v>
      </c>
      <c r="W10" s="44">
        <f t="shared" si="5"/>
        <v>11864916.666666649</v>
      </c>
    </row>
    <row r="11" spans="1:23" ht="12.75">
      <c r="A11" s="32">
        <v>7</v>
      </c>
      <c r="B11" s="33" t="s">
        <v>81</v>
      </c>
      <c r="C11" s="33" t="s">
        <v>92</v>
      </c>
      <c r="D11" s="33" t="s">
        <v>74</v>
      </c>
      <c r="E11" s="34" t="s">
        <v>76</v>
      </c>
      <c r="F11" s="35">
        <v>5000000</v>
      </c>
      <c r="G11" s="45">
        <v>2</v>
      </c>
      <c r="H11" s="37">
        <v>1000000</v>
      </c>
      <c r="I11" s="38">
        <v>8000000</v>
      </c>
      <c r="J11" s="39">
        <v>500000</v>
      </c>
      <c r="K11" s="39">
        <v>300000</v>
      </c>
      <c r="L11" s="39">
        <v>100000</v>
      </c>
      <c r="M11" s="40">
        <v>23.3333333333333</v>
      </c>
      <c r="N11" s="41">
        <f t="shared" si="0"/>
        <v>14486111.111111091</v>
      </c>
      <c r="O11" s="41">
        <f t="shared" si="1"/>
        <v>13586111.111111091</v>
      </c>
      <c r="P11" s="46">
        <v>283333.33333333302</v>
      </c>
      <c r="Q11" s="46">
        <v>66666.666666666701</v>
      </c>
      <c r="R11" s="47">
        <f t="shared" si="2"/>
        <v>1086888.8888888874</v>
      </c>
      <c r="S11" s="47">
        <f t="shared" si="3"/>
        <v>203791.66666666637</v>
      </c>
      <c r="T11" s="47">
        <f t="shared" si="4"/>
        <v>135861.11111111092</v>
      </c>
      <c r="U11" s="41">
        <f>O11*25%</f>
        <v>3396527.7777777729</v>
      </c>
      <c r="V11" s="43">
        <v>0</v>
      </c>
      <c r="W11" s="44">
        <f t="shared" si="5"/>
        <v>9446374.999999987</v>
      </c>
    </row>
    <row r="12" spans="1:23" ht="12.75">
      <c r="A12" s="32">
        <v>8</v>
      </c>
      <c r="B12" s="33" t="s">
        <v>82</v>
      </c>
      <c r="C12" s="33" t="s">
        <v>93</v>
      </c>
      <c r="D12" s="33" t="s">
        <v>83</v>
      </c>
      <c r="E12" s="34" t="s">
        <v>47</v>
      </c>
      <c r="F12" s="35">
        <v>8000000</v>
      </c>
      <c r="G12" s="45">
        <v>1</v>
      </c>
      <c r="H12" s="37">
        <v>800000</v>
      </c>
      <c r="I12" s="38">
        <v>5000000</v>
      </c>
      <c r="J12" s="46">
        <v>500000</v>
      </c>
      <c r="K12" s="46">
        <v>300000</v>
      </c>
      <c r="L12" s="46">
        <v>100000</v>
      </c>
      <c r="M12" s="48">
        <v>23.3333333333333</v>
      </c>
      <c r="N12" s="41">
        <f t="shared" si="0"/>
        <v>14291666.666666646</v>
      </c>
      <c r="O12" s="41">
        <f t="shared" si="1"/>
        <v>13391666.666666646</v>
      </c>
      <c r="P12" s="46">
        <v>333333.33333333302</v>
      </c>
      <c r="Q12" s="46">
        <v>66666.666666666701</v>
      </c>
      <c r="R12" s="47">
        <f t="shared" si="2"/>
        <v>1071333.3333333316</v>
      </c>
      <c r="S12" s="47">
        <f t="shared" si="3"/>
        <v>200874.99999999968</v>
      </c>
      <c r="T12" s="47">
        <f t="shared" si="4"/>
        <v>133916.66666666645</v>
      </c>
      <c r="U12" s="41">
        <f t="shared" ref="U12:U13" si="8">O12*20%</f>
        <v>2678333.3333333293</v>
      </c>
      <c r="V12" s="43">
        <v>0</v>
      </c>
      <c r="W12" s="44">
        <f t="shared" si="5"/>
        <v>9940541.666666653</v>
      </c>
    </row>
    <row r="13" spans="1:23" ht="12.75">
      <c r="A13" s="32">
        <v>9</v>
      </c>
      <c r="B13" s="33" t="s">
        <v>84</v>
      </c>
      <c r="C13" s="33" t="s">
        <v>94</v>
      </c>
      <c r="D13" s="33" t="s">
        <v>83</v>
      </c>
      <c r="E13" s="34" t="s">
        <v>76</v>
      </c>
      <c r="F13" s="35">
        <v>6000000</v>
      </c>
      <c r="G13" s="36">
        <v>0</v>
      </c>
      <c r="H13" s="37">
        <v>400000</v>
      </c>
      <c r="I13" s="38">
        <v>2666666.6666667</v>
      </c>
      <c r="J13" s="39">
        <v>500000</v>
      </c>
      <c r="K13" s="39">
        <v>300000</v>
      </c>
      <c r="L13" s="39">
        <v>100000</v>
      </c>
      <c r="M13" s="40">
        <v>23.3333333333333</v>
      </c>
      <c r="N13" s="41">
        <f t="shared" si="0"/>
        <v>9689814.8148148339</v>
      </c>
      <c r="O13" s="41">
        <f t="shared" si="1"/>
        <v>8789814.8148148339</v>
      </c>
      <c r="P13" s="46">
        <v>383333.33333333302</v>
      </c>
      <c r="Q13" s="46">
        <v>66666.666666666701</v>
      </c>
      <c r="R13" s="47">
        <f t="shared" si="2"/>
        <v>703185.18518518668</v>
      </c>
      <c r="S13" s="47">
        <f t="shared" si="3"/>
        <v>131847.22222222251</v>
      </c>
      <c r="T13" s="47">
        <f t="shared" si="4"/>
        <v>87898.148148148335</v>
      </c>
      <c r="U13" s="41">
        <f t="shared" si="8"/>
        <v>1757962.9629629669</v>
      </c>
      <c r="V13" s="39">
        <v>0</v>
      </c>
      <c r="W13" s="42">
        <f t="shared" si="5"/>
        <v>6692254.6296296418</v>
      </c>
    </row>
    <row r="14" spans="1:23" ht="12.75">
      <c r="A14" s="32">
        <v>10</v>
      </c>
      <c r="B14" s="33" t="s">
        <v>85</v>
      </c>
      <c r="C14" s="33" t="s">
        <v>92</v>
      </c>
      <c r="D14" s="33" t="s">
        <v>83</v>
      </c>
      <c r="E14" s="34" t="s">
        <v>76</v>
      </c>
      <c r="F14" s="35">
        <v>6000000</v>
      </c>
      <c r="G14" s="36">
        <v>1</v>
      </c>
      <c r="H14" s="37">
        <v>1500000</v>
      </c>
      <c r="I14" s="38">
        <v>10000000</v>
      </c>
      <c r="J14" s="39">
        <v>500000</v>
      </c>
      <c r="K14" s="39">
        <v>300000</v>
      </c>
      <c r="L14" s="39">
        <v>100000</v>
      </c>
      <c r="M14" s="40">
        <v>23.3333333333333</v>
      </c>
      <c r="N14" s="41">
        <f t="shared" si="0"/>
        <v>17888888.888888862</v>
      </c>
      <c r="O14" s="41">
        <f t="shared" si="1"/>
        <v>16988888.888888862</v>
      </c>
      <c r="P14" s="46">
        <v>433333.33333333302</v>
      </c>
      <c r="Q14" s="46">
        <v>66666.666666666701</v>
      </c>
      <c r="R14" s="47">
        <f t="shared" si="2"/>
        <v>1359111.1111111089</v>
      </c>
      <c r="S14" s="47">
        <f t="shared" si="3"/>
        <v>254833.33333333291</v>
      </c>
      <c r="T14" s="47">
        <f t="shared" si="4"/>
        <v>169888.88888888861</v>
      </c>
      <c r="U14" s="41">
        <f>O14*25%</f>
        <v>4247222.2222222155</v>
      </c>
      <c r="V14" s="39">
        <v>0</v>
      </c>
      <c r="W14" s="42">
        <f t="shared" si="5"/>
        <v>11491166.666666653</v>
      </c>
    </row>
    <row r="15" spans="1:23" ht="12.75">
      <c r="A15" s="32">
        <v>11</v>
      </c>
      <c r="B15" s="33" t="s">
        <v>86</v>
      </c>
      <c r="C15" s="33" t="s">
        <v>93</v>
      </c>
      <c r="D15" s="33" t="s">
        <v>83</v>
      </c>
      <c r="E15" s="34" t="s">
        <v>76</v>
      </c>
      <c r="F15" s="35">
        <v>6000000</v>
      </c>
      <c r="G15" s="36">
        <v>3</v>
      </c>
      <c r="H15" s="37">
        <v>1000000</v>
      </c>
      <c r="I15" s="38">
        <v>8000000</v>
      </c>
      <c r="J15" s="46">
        <v>500000</v>
      </c>
      <c r="K15" s="46">
        <v>300000</v>
      </c>
      <c r="L15" s="46">
        <v>100000</v>
      </c>
      <c r="M15" s="48">
        <v>23.3333333333333</v>
      </c>
      <c r="N15" s="41">
        <f t="shared" si="0"/>
        <v>15458333.333333312</v>
      </c>
      <c r="O15" s="41">
        <f t="shared" si="1"/>
        <v>14558333.333333312</v>
      </c>
      <c r="P15" s="46">
        <v>483333.33333333302</v>
      </c>
      <c r="Q15" s="46">
        <v>66666.666666666701</v>
      </c>
      <c r="R15" s="47">
        <f t="shared" si="2"/>
        <v>1164666.6666666649</v>
      </c>
      <c r="S15" s="47">
        <f t="shared" si="3"/>
        <v>218374.99999999968</v>
      </c>
      <c r="T15" s="47">
        <f t="shared" si="4"/>
        <v>145583.33333333311</v>
      </c>
      <c r="U15" s="41">
        <f t="shared" ref="U15:U16" si="9">O15*20%</f>
        <v>2911666.6666666623</v>
      </c>
      <c r="V15" s="46">
        <v>0</v>
      </c>
      <c r="W15" s="42">
        <f t="shared" si="5"/>
        <v>10601374.999999983</v>
      </c>
    </row>
    <row r="16" spans="1:23" ht="12.75">
      <c r="A16" s="32">
        <v>12</v>
      </c>
      <c r="B16" s="33" t="s">
        <v>87</v>
      </c>
      <c r="C16" s="33" t="s">
        <v>94</v>
      </c>
      <c r="D16" s="33" t="s">
        <v>83</v>
      </c>
      <c r="E16" s="34" t="s">
        <v>76</v>
      </c>
      <c r="F16" s="35">
        <v>6000000</v>
      </c>
      <c r="G16" s="45">
        <v>2</v>
      </c>
      <c r="H16" s="37">
        <v>800000</v>
      </c>
      <c r="I16" s="38">
        <v>5000000</v>
      </c>
      <c r="J16" s="39">
        <v>500000</v>
      </c>
      <c r="K16" s="39">
        <v>300000</v>
      </c>
      <c r="L16" s="39">
        <v>100000</v>
      </c>
      <c r="M16" s="40">
        <v>23.3333333333333</v>
      </c>
      <c r="N16" s="41">
        <f t="shared" si="0"/>
        <v>12347222.222222203</v>
      </c>
      <c r="O16" s="41">
        <f t="shared" si="1"/>
        <v>11447222.222222203</v>
      </c>
      <c r="P16" s="46">
        <v>533333.33333333302</v>
      </c>
      <c r="Q16" s="46">
        <v>66666.666666666701</v>
      </c>
      <c r="R16" s="47">
        <f t="shared" si="2"/>
        <v>915777.77777777624</v>
      </c>
      <c r="S16" s="47">
        <f t="shared" si="3"/>
        <v>171708.33333333305</v>
      </c>
      <c r="T16" s="47">
        <f t="shared" si="4"/>
        <v>114472.22222222203</v>
      </c>
      <c r="U16" s="41">
        <f t="shared" si="9"/>
        <v>2289444.4444444408</v>
      </c>
      <c r="V16" s="39">
        <v>0</v>
      </c>
      <c r="W16" s="42">
        <f t="shared" si="5"/>
        <v>8389152.7777777631</v>
      </c>
    </row>
    <row r="17" spans="1:23" ht="12.75">
      <c r="A17" s="32">
        <v>13</v>
      </c>
      <c r="B17" s="33" t="s">
        <v>88</v>
      </c>
      <c r="C17" s="33" t="s">
        <v>93</v>
      </c>
      <c r="D17" s="33" t="s">
        <v>89</v>
      </c>
      <c r="E17" s="34" t="s">
        <v>47</v>
      </c>
      <c r="F17" s="35">
        <v>9000000</v>
      </c>
      <c r="G17" s="45">
        <v>1</v>
      </c>
      <c r="H17" s="37">
        <v>400000</v>
      </c>
      <c r="I17" s="38">
        <v>2666666.6666667</v>
      </c>
      <c r="J17" s="39">
        <v>500000</v>
      </c>
      <c r="K17" s="39">
        <v>300000</v>
      </c>
      <c r="L17" s="39">
        <v>100000</v>
      </c>
      <c r="M17" s="40">
        <v>23.3333333333333</v>
      </c>
      <c r="N17" s="41">
        <f t="shared" si="0"/>
        <v>12606481.481481496</v>
      </c>
      <c r="O17" s="41">
        <f t="shared" si="1"/>
        <v>11706481.481481496</v>
      </c>
      <c r="P17" s="46">
        <v>583333.33333333302</v>
      </c>
      <c r="Q17" s="46">
        <v>66666.666666666701</v>
      </c>
      <c r="R17" s="47">
        <f t="shared" si="2"/>
        <v>936518.5185185197</v>
      </c>
      <c r="S17" s="47">
        <f t="shared" si="3"/>
        <v>175597.22222222242</v>
      </c>
      <c r="T17" s="47">
        <f t="shared" si="4"/>
        <v>117064.81481481496</v>
      </c>
      <c r="U17" s="41">
        <f>O17*25%</f>
        <v>2926620.3703703741</v>
      </c>
      <c r="V17" s="39">
        <v>0</v>
      </c>
      <c r="W17" s="42">
        <f t="shared" si="5"/>
        <v>7934013.8888888983</v>
      </c>
    </row>
    <row r="18" spans="1:23" ht="12.75">
      <c r="A18" s="32">
        <v>14</v>
      </c>
      <c r="B18" s="33" t="s">
        <v>90</v>
      </c>
      <c r="C18" s="33" t="s">
        <v>94</v>
      </c>
      <c r="D18" s="33" t="s">
        <v>89</v>
      </c>
      <c r="E18" s="34" t="s">
        <v>76</v>
      </c>
      <c r="F18" s="35">
        <v>7000000</v>
      </c>
      <c r="G18" s="36">
        <v>0</v>
      </c>
      <c r="H18" s="37">
        <v>50000</v>
      </c>
      <c r="I18" s="38">
        <v>166666.66666670001</v>
      </c>
      <c r="J18" s="46">
        <v>500000</v>
      </c>
      <c r="K18" s="46">
        <v>300000</v>
      </c>
      <c r="L18" s="46">
        <v>100000</v>
      </c>
      <c r="M18" s="48">
        <v>23.3333333333333</v>
      </c>
      <c r="N18" s="41">
        <f t="shared" si="0"/>
        <v>7891203.7037037248</v>
      </c>
      <c r="O18" s="41">
        <f t="shared" si="1"/>
        <v>6991203.7037037248</v>
      </c>
      <c r="P18" s="46">
        <v>633333.33333333302</v>
      </c>
      <c r="Q18" s="46">
        <v>66666.666666666701</v>
      </c>
      <c r="R18" s="47">
        <f t="shared" si="2"/>
        <v>559296.29629629804</v>
      </c>
      <c r="S18" s="47">
        <f t="shared" si="3"/>
        <v>104868.05555555587</v>
      </c>
      <c r="T18" s="47">
        <f t="shared" si="4"/>
        <v>69912.037037037255</v>
      </c>
      <c r="U18" s="41">
        <f t="shared" ref="U18:U19" si="10">O18*20%</f>
        <v>1398240.7407407451</v>
      </c>
      <c r="V18" s="46">
        <v>0</v>
      </c>
      <c r="W18" s="42">
        <f t="shared" si="5"/>
        <v>5192219.9074074226</v>
      </c>
    </row>
    <row r="19" spans="1:23" ht="12.75">
      <c r="A19" s="32">
        <v>15</v>
      </c>
      <c r="B19" s="33" t="s">
        <v>91</v>
      </c>
      <c r="C19" s="33" t="s">
        <v>92</v>
      </c>
      <c r="D19" s="33" t="s">
        <v>89</v>
      </c>
      <c r="E19" s="34" t="s">
        <v>76</v>
      </c>
      <c r="F19" s="35">
        <v>7000000</v>
      </c>
      <c r="G19" s="36">
        <v>1</v>
      </c>
      <c r="H19" s="37">
        <v>1000000</v>
      </c>
      <c r="I19" s="38">
        <v>8000000</v>
      </c>
      <c r="J19" s="39">
        <v>500000</v>
      </c>
      <c r="K19" s="39">
        <v>300000</v>
      </c>
      <c r="L19" s="39">
        <v>100000</v>
      </c>
      <c r="M19" s="40">
        <v>23.3333333333333</v>
      </c>
      <c r="N19" s="41">
        <f t="shared" si="0"/>
        <v>16430555.555555532</v>
      </c>
      <c r="O19" s="41">
        <f t="shared" si="1"/>
        <v>15530555.555555532</v>
      </c>
      <c r="P19" s="46">
        <v>683333.33333333302</v>
      </c>
      <c r="Q19" s="46">
        <v>66666.666666666701</v>
      </c>
      <c r="R19" s="47">
        <f t="shared" si="2"/>
        <v>1242444.4444444426</v>
      </c>
      <c r="S19" s="47">
        <f t="shared" si="3"/>
        <v>232958.33333333296</v>
      </c>
      <c r="T19" s="47">
        <f t="shared" si="4"/>
        <v>155305.55555555533</v>
      </c>
      <c r="U19" s="41">
        <f t="shared" si="10"/>
        <v>3106111.1111111064</v>
      </c>
      <c r="V19" s="39">
        <v>0</v>
      </c>
      <c r="W19" s="42">
        <f t="shared" si="5"/>
        <v>11077069.444444427</v>
      </c>
    </row>
    <row r="20" spans="1:23" ht="12.7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</row>
    <row r="21" spans="1:23" ht="12.7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</row>
    <row r="22" spans="1:23" ht="12.7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</row>
    <row r="23" spans="1:23" ht="12.7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</row>
    <row r="24" spans="1:23" ht="12.7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</row>
    <row r="25" spans="1:23" ht="12.7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</row>
    <row r="26" spans="1:23" ht="12.7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</row>
    <row r="27" spans="1:23" ht="12.7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</row>
    <row r="28" spans="1:23" ht="12.7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</row>
    <row r="29" spans="1:23" ht="12.7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</row>
    <row r="30" spans="1:23" ht="12.7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</row>
    <row r="31" spans="1:23" ht="12.7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</row>
    <row r="32" spans="1:23" ht="12.7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</row>
    <row r="33" spans="1:23" ht="12.7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</row>
    <row r="34" spans="1:23" ht="12.7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</row>
    <row r="35" spans="1:23" ht="12.7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</row>
    <row r="36" spans="1:23" ht="12.7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</row>
    <row r="37" spans="1:23" ht="12.7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</row>
    <row r="38" spans="1:23" ht="12.7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</row>
    <row r="39" spans="1:23" ht="12.7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</row>
    <row r="40" spans="1:23" ht="12.7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</row>
    <row r="41" spans="1:23" ht="12.7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</row>
    <row r="42" spans="1:23" ht="12.7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</row>
    <row r="43" spans="1:23" ht="12.7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</row>
    <row r="44" spans="1:23" ht="12.7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</row>
    <row r="45" spans="1:23" ht="12.7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</row>
    <row r="46" spans="1:23" ht="12.7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</row>
    <row r="47" spans="1:23" ht="12.7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</row>
    <row r="48" spans="1:23" ht="12.7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</row>
    <row r="49" spans="1:23" ht="12.7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</row>
    <row r="50" spans="1:23" ht="12.7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</row>
    <row r="51" spans="1:23" ht="12.7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</row>
    <row r="52" spans="1:23" ht="12.7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</row>
    <row r="53" spans="1:23" ht="12.7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</row>
    <row r="54" spans="1:23" ht="12.7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</row>
    <row r="55" spans="1:23" ht="12.7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</row>
    <row r="56" spans="1:23" ht="12.7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</row>
    <row r="57" spans="1:23" ht="12.7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</row>
    <row r="58" spans="1:23" ht="12.7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</row>
    <row r="59" spans="1:23" ht="12.7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</row>
    <row r="60" spans="1:23" ht="12.7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</row>
    <row r="61" spans="1:23" ht="12.7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</row>
    <row r="62" spans="1:23" ht="12.7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</row>
    <row r="63" spans="1:23" ht="12.7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</row>
    <row r="64" spans="1:23" ht="12.7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</row>
    <row r="65" spans="1:23" ht="12.7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</row>
    <row r="66" spans="1:23" ht="12.7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</row>
    <row r="67" spans="1:23" ht="12.7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</row>
    <row r="68" spans="1:23" ht="12.7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</row>
    <row r="69" spans="1:23" ht="12.7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</row>
    <row r="70" spans="1:23" ht="12.7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</row>
    <row r="71" spans="1:23" ht="12.7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</row>
    <row r="72" spans="1:23" ht="12.7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</row>
    <row r="73" spans="1:23" ht="12.7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</row>
    <row r="74" spans="1:23" ht="12.7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</row>
    <row r="75" spans="1:23" ht="12.7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</row>
    <row r="76" spans="1:23" ht="12.7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</row>
    <row r="77" spans="1:23" ht="12.7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</row>
    <row r="78" spans="1:23" ht="12.7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</row>
    <row r="79" spans="1:23" ht="12.7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</row>
    <row r="80" spans="1:23" ht="12.7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</row>
    <row r="81" spans="1:23" ht="12.7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</row>
    <row r="82" spans="1:23" ht="12.7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</row>
    <row r="83" spans="1:23" ht="12.7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</row>
    <row r="84" spans="1:23" ht="12.7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pans="1:23" ht="12.7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</row>
    <row r="86" spans="1:23" ht="12.7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1:23" ht="12.7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1:23" ht="12.7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1:23" ht="12.7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</row>
    <row r="90" spans="1:23" ht="12.7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</row>
    <row r="91" spans="1:23" ht="12.7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</row>
    <row r="92" spans="1:23" ht="12.7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</row>
    <row r="93" spans="1:23" ht="12.7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</row>
    <row r="94" spans="1:23" ht="12.7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</row>
    <row r="95" spans="1:23" ht="12.7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</row>
    <row r="96" spans="1:23" ht="12.7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</row>
    <row r="97" spans="1:23" ht="12.7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</row>
    <row r="98" spans="1:23" ht="12.7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</row>
    <row r="99" spans="1:23" ht="12.7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</row>
    <row r="100" spans="1:23" ht="12.7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</row>
    <row r="101" spans="1:23" ht="12.7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</row>
    <row r="102" spans="1:23" ht="12.7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</row>
    <row r="103" spans="1:23" ht="12.7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</row>
    <row r="104" spans="1:23" ht="12.7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</row>
    <row r="105" spans="1:23" ht="12.7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</row>
    <row r="106" spans="1:23" ht="12.7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</row>
    <row r="107" spans="1:23" ht="12.7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</row>
    <row r="108" spans="1:23" ht="12.7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</row>
    <row r="109" spans="1:23" ht="12.7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</row>
    <row r="110" spans="1:23" ht="12.7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</row>
    <row r="111" spans="1:23" ht="12.7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</row>
    <row r="112" spans="1:23" ht="12.7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</row>
    <row r="113" spans="1:23" ht="12.7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</row>
    <row r="114" spans="1:23" ht="12.7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</row>
    <row r="115" spans="1:23" ht="12.7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</row>
    <row r="116" spans="1:23" ht="12.7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</row>
    <row r="117" spans="1:23" ht="12.7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</row>
    <row r="118" spans="1:23" ht="12.7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</row>
    <row r="119" spans="1:23" ht="12.7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</row>
    <row r="120" spans="1:23" ht="12.7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</row>
    <row r="121" spans="1:23" ht="12.7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</row>
    <row r="122" spans="1:23" ht="12.7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</row>
    <row r="123" spans="1:23" ht="12.75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</row>
    <row r="124" spans="1:23" ht="12.75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</row>
    <row r="125" spans="1:23" ht="12.7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</row>
    <row r="126" spans="1:23" ht="12.75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</row>
    <row r="127" spans="1:23" ht="12.75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</row>
    <row r="128" spans="1:23" ht="12.75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</row>
    <row r="129" spans="1:23" ht="12.7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</row>
    <row r="130" spans="1:23" ht="12.75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</row>
    <row r="131" spans="1:23" ht="12.7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</row>
    <row r="132" spans="1:23" ht="12.7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</row>
    <row r="133" spans="1:23" ht="12.7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</row>
    <row r="134" spans="1:23" ht="12.75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</row>
    <row r="135" spans="1:23" ht="12.7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</row>
    <row r="136" spans="1:23" ht="12.75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</row>
    <row r="137" spans="1:23" ht="12.75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</row>
    <row r="138" spans="1:23" ht="12.75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</row>
    <row r="139" spans="1:23" ht="12.75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</row>
    <row r="140" spans="1:23" ht="12.75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</row>
    <row r="141" spans="1:23" ht="12.75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</row>
    <row r="142" spans="1:23" ht="12.75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</row>
    <row r="143" spans="1:23" ht="12.75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</row>
    <row r="144" spans="1:23" ht="12.75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</row>
    <row r="145" spans="1:23" ht="12.7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</row>
    <row r="146" spans="1:23" ht="12.75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</row>
    <row r="147" spans="1:23" ht="12.75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</row>
    <row r="148" spans="1:23" ht="12.75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</row>
    <row r="149" spans="1:23" ht="12.75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</row>
    <row r="150" spans="1:23" ht="12.75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</row>
    <row r="151" spans="1:23" ht="12.75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</row>
    <row r="152" spans="1:23" ht="12.75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</row>
    <row r="153" spans="1:23" ht="12.75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</row>
    <row r="154" spans="1:23" ht="12.75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</row>
    <row r="155" spans="1:23" ht="12.7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</row>
    <row r="156" spans="1:23" ht="12.75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</row>
    <row r="157" spans="1:23" ht="12.75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</row>
    <row r="158" spans="1:23" ht="12.75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</row>
    <row r="159" spans="1:23" ht="12.75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</row>
    <row r="160" spans="1:23" ht="12.75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</row>
    <row r="161" spans="1:23" ht="12.75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</row>
    <row r="162" spans="1:23" ht="12.75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</row>
    <row r="163" spans="1:23" ht="12.7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</row>
    <row r="164" spans="1:23" ht="12.7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</row>
    <row r="165" spans="1:23" ht="12.7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</row>
    <row r="166" spans="1:23" ht="12.75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</row>
    <row r="167" spans="1:23" ht="12.75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</row>
    <row r="168" spans="1:23" ht="12.75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</row>
    <row r="169" spans="1:23" ht="12.75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</row>
    <row r="170" spans="1:23" ht="12.75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</row>
    <row r="171" spans="1:23" ht="12.75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</row>
    <row r="172" spans="1:23" ht="12.7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</row>
    <row r="173" spans="1:23" ht="12.75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</row>
    <row r="174" spans="1:23" ht="12.75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</row>
    <row r="175" spans="1:23" ht="12.7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</row>
    <row r="176" spans="1:23" ht="12.75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</row>
    <row r="177" spans="1:23" ht="12.75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</row>
    <row r="178" spans="1:23" ht="12.75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</row>
    <row r="179" spans="1:23" ht="12.75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</row>
    <row r="180" spans="1:23" ht="12.75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</row>
    <row r="181" spans="1:23" ht="12.75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</row>
    <row r="182" spans="1:23" ht="12.75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</row>
    <row r="183" spans="1:23" ht="12.75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</row>
    <row r="184" spans="1:23" ht="12.75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</row>
    <row r="185" spans="1:23" ht="12.75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</row>
    <row r="186" spans="1:23" ht="12.75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</row>
    <row r="187" spans="1:23" ht="12.75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</row>
    <row r="188" spans="1:23" ht="12.75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</row>
    <row r="189" spans="1:23" ht="12.75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</row>
    <row r="190" spans="1:23" ht="12.75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</row>
    <row r="191" spans="1:23" ht="12.75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</row>
    <row r="192" spans="1:23" ht="12.75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</row>
    <row r="193" spans="1:23" ht="12.75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</row>
    <row r="194" spans="1:23" ht="12.75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</row>
    <row r="195" spans="1:23" ht="12.75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</row>
    <row r="196" spans="1:23" ht="12.75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</row>
    <row r="197" spans="1:23" ht="12.75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</row>
    <row r="198" spans="1:23" ht="12.75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</row>
    <row r="199" spans="1:23" ht="12.75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</row>
    <row r="200" spans="1:23" ht="12.75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</row>
    <row r="201" spans="1:23" ht="12.75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</row>
    <row r="202" spans="1:23" ht="12.75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</row>
    <row r="203" spans="1:23" ht="12.75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</row>
    <row r="204" spans="1:23" ht="12.75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</row>
    <row r="205" spans="1:23" ht="12.75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</row>
    <row r="206" spans="1:23" ht="12.75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</row>
    <row r="207" spans="1:23" ht="12.75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</row>
    <row r="208" spans="1:23" ht="12.75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</row>
    <row r="209" spans="1:23" ht="12.75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</row>
    <row r="210" spans="1:23" ht="12.75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</row>
    <row r="211" spans="1:23" ht="12.75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</row>
    <row r="212" spans="1:23" ht="12.75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</row>
    <row r="213" spans="1:23" ht="12.75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</row>
    <row r="214" spans="1:23" ht="12.75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</row>
    <row r="215" spans="1:23" ht="12.75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</row>
    <row r="216" spans="1:23" ht="12.75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</row>
    <row r="217" spans="1:23" ht="12.75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</row>
    <row r="218" spans="1:23" ht="12.75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</row>
    <row r="219" spans="1:23" ht="12.75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</row>
    <row r="220" spans="1:23" ht="12.75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</row>
    <row r="221" spans="1:23" ht="12.75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</row>
    <row r="222" spans="1:23" ht="12.75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</row>
    <row r="223" spans="1:23" ht="12.75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</row>
    <row r="224" spans="1:23" ht="12.75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</row>
    <row r="225" spans="1:23" ht="12.75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</row>
    <row r="226" spans="1:23" ht="12.75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</row>
    <row r="227" spans="1:23" ht="12.75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</row>
    <row r="228" spans="1:23" ht="12.75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</row>
    <row r="229" spans="1:23" ht="12.75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</row>
    <row r="230" spans="1:23" ht="12.75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</row>
    <row r="231" spans="1:23" ht="12.75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</row>
    <row r="232" spans="1:23" ht="12.75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</row>
    <row r="233" spans="1:23" ht="12.75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</row>
    <row r="234" spans="1:23" ht="12.75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</row>
    <row r="235" spans="1:23" ht="12.75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</row>
    <row r="236" spans="1:23" ht="12.75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</row>
    <row r="237" spans="1:23" ht="12.75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</row>
    <row r="238" spans="1:23" ht="12.75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</row>
    <row r="239" spans="1:23" ht="12.75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</row>
    <row r="240" spans="1:23" ht="12.75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</row>
    <row r="241" spans="1:23" ht="12.75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</row>
    <row r="242" spans="1:23" ht="12.75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</row>
    <row r="243" spans="1:23" ht="12.75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</row>
    <row r="244" spans="1:23" ht="12.75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</row>
    <row r="245" spans="1:23" ht="12.75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</row>
    <row r="246" spans="1:23" ht="12.75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</row>
    <row r="247" spans="1:23" ht="12.75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</row>
    <row r="248" spans="1:23" ht="12.75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</row>
    <row r="249" spans="1:23" ht="12.75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</row>
    <row r="250" spans="1:23" ht="12.75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</row>
    <row r="251" spans="1:23" ht="12.75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</row>
    <row r="252" spans="1:23" ht="12.75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</row>
    <row r="253" spans="1:23" ht="12.75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</row>
    <row r="254" spans="1:23" ht="12.75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</row>
    <row r="255" spans="1:23" ht="12.75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</row>
    <row r="256" spans="1:23" ht="12.75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</row>
    <row r="257" spans="1:23" ht="12.75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</row>
    <row r="258" spans="1:23" ht="12.75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</row>
    <row r="259" spans="1:23" ht="12.75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</row>
    <row r="260" spans="1:23" ht="12.75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</row>
    <row r="261" spans="1:23" ht="12.75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</row>
    <row r="262" spans="1:23" ht="12.75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</row>
    <row r="263" spans="1:23" ht="12.75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</row>
    <row r="264" spans="1:23" ht="12.75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</row>
    <row r="265" spans="1:23" ht="12.75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</row>
    <row r="266" spans="1:23" ht="12.75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</row>
    <row r="267" spans="1:23" ht="12.75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</row>
    <row r="268" spans="1:23" ht="12.75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</row>
    <row r="269" spans="1:23" ht="12.75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</row>
    <row r="270" spans="1:23" ht="12.75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</row>
    <row r="271" spans="1:23" ht="12.75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</row>
    <row r="272" spans="1:23" ht="12.75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</row>
    <row r="273" spans="1:23" ht="12.75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</row>
    <row r="274" spans="1:23" ht="12.75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</row>
    <row r="275" spans="1:23" ht="12.75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</row>
    <row r="276" spans="1:23" ht="12.75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</row>
    <row r="277" spans="1:23" ht="12.75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</row>
    <row r="278" spans="1:23" ht="12.75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</row>
    <row r="279" spans="1:23" ht="12.75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</row>
    <row r="280" spans="1:23" ht="12.75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</row>
    <row r="281" spans="1:23" ht="12.75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</row>
    <row r="282" spans="1:23" ht="12.75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</row>
    <row r="283" spans="1:23" ht="12.75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</row>
    <row r="284" spans="1:23" ht="12.75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</row>
    <row r="285" spans="1:23" ht="12.75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</row>
    <row r="286" spans="1:23" ht="12.75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</row>
    <row r="287" spans="1:23" ht="12.75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</row>
    <row r="288" spans="1:23" ht="12.75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</row>
    <row r="289" spans="1:23" ht="12.75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</row>
    <row r="290" spans="1:23" ht="12.75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</row>
    <row r="291" spans="1:23" ht="12.75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</row>
    <row r="292" spans="1:23" ht="12.75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</row>
    <row r="293" spans="1:23" ht="12.75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</row>
    <row r="294" spans="1:23" ht="12.75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</row>
    <row r="295" spans="1:23" ht="12.75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</row>
    <row r="296" spans="1:23" ht="12.75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</row>
    <row r="297" spans="1:23" ht="12.75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</row>
    <row r="298" spans="1:23" ht="12.75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</row>
    <row r="299" spans="1:23" ht="12.75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</row>
    <row r="300" spans="1:23" ht="12.75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</row>
    <row r="301" spans="1:23" ht="12.75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</row>
    <row r="302" spans="1:23" ht="12.75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</row>
    <row r="303" spans="1:23" ht="12.75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</row>
    <row r="304" spans="1:23" ht="12.75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</row>
    <row r="305" spans="1:23" ht="12.75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</row>
    <row r="306" spans="1:23" ht="12.75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</row>
    <row r="307" spans="1:23" ht="12.75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</row>
    <row r="308" spans="1:23" ht="12.75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</row>
    <row r="309" spans="1:23" ht="12.75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</row>
    <row r="310" spans="1:23" ht="12.75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</row>
    <row r="311" spans="1:23" ht="12.75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</row>
    <row r="312" spans="1:23" ht="12.75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</row>
    <row r="313" spans="1:23" ht="12.75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</row>
    <row r="314" spans="1:23" ht="12.75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</row>
    <row r="315" spans="1:23" ht="12.75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</row>
    <row r="316" spans="1:23" ht="12.75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</row>
    <row r="317" spans="1:23" ht="12.75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</row>
    <row r="318" spans="1:23" ht="12.75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</row>
    <row r="319" spans="1:23" ht="12.75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</row>
    <row r="320" spans="1:23" ht="12.75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</row>
    <row r="321" spans="1:23" ht="12.75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</row>
    <row r="322" spans="1:23" ht="12.75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</row>
    <row r="323" spans="1:23" ht="12.75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</row>
    <row r="324" spans="1:23" ht="12.75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</row>
    <row r="325" spans="1:23" ht="12.75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</row>
    <row r="326" spans="1:23" ht="12.75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</row>
    <row r="327" spans="1:23" ht="12.75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</row>
    <row r="328" spans="1:23" ht="12.75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</row>
    <row r="329" spans="1:23" ht="12.75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</row>
    <row r="330" spans="1:23" ht="12.75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</row>
    <row r="331" spans="1:23" ht="12.75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</row>
    <row r="332" spans="1:23" ht="12.75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</row>
    <row r="333" spans="1:23" ht="12.75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</row>
    <row r="334" spans="1:23" ht="12.75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</row>
    <row r="335" spans="1:23" ht="12.75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</row>
    <row r="336" spans="1:23" ht="12.75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</row>
    <row r="337" spans="1:23" ht="12.75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</row>
    <row r="338" spans="1:23" ht="12.75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</row>
    <row r="339" spans="1:23" ht="12.75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</row>
    <row r="340" spans="1:23" ht="12.75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</row>
    <row r="341" spans="1:23" ht="12.75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</row>
    <row r="342" spans="1:23" ht="12.75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</row>
    <row r="343" spans="1:23" ht="12.75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</row>
    <row r="344" spans="1:23" ht="12.75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</row>
    <row r="345" spans="1:23" ht="12.75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</row>
    <row r="346" spans="1:23" ht="12.75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</row>
    <row r="347" spans="1:23" ht="12.75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</row>
    <row r="348" spans="1:23" ht="12.75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</row>
    <row r="349" spans="1:23" ht="12.75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</row>
    <row r="350" spans="1:23" ht="12.75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</row>
    <row r="351" spans="1:23" ht="12.75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</row>
    <row r="352" spans="1:23" ht="12.75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</row>
    <row r="353" spans="1:23" ht="12.75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</row>
    <row r="354" spans="1:23" ht="12.75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</row>
    <row r="355" spans="1:23" ht="12.75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</row>
    <row r="356" spans="1:23" ht="12.75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</row>
    <row r="357" spans="1:23" ht="12.75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</row>
    <row r="358" spans="1:23" ht="12.75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</row>
    <row r="359" spans="1:23" ht="12.75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</row>
    <row r="360" spans="1:23" ht="12.75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</row>
    <row r="361" spans="1:23" ht="12.75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</row>
    <row r="362" spans="1:23" ht="12.75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</row>
    <row r="363" spans="1:23" ht="12.75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</row>
    <row r="364" spans="1:23" ht="12.75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</row>
    <row r="365" spans="1:23" ht="12.75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</row>
    <row r="366" spans="1:23" ht="12.75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</row>
    <row r="367" spans="1:23" ht="12.75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</row>
    <row r="368" spans="1:23" ht="12.75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</row>
    <row r="369" spans="1:23" ht="12.75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</row>
    <row r="370" spans="1:23" ht="12.75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</row>
    <row r="371" spans="1:23" ht="12.75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</row>
    <row r="372" spans="1:23" ht="12.75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</row>
    <row r="373" spans="1:23" ht="12.75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</row>
    <row r="374" spans="1:23" ht="12.75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</row>
    <row r="375" spans="1:23" ht="12.75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</row>
    <row r="376" spans="1:23" ht="12.75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</row>
    <row r="377" spans="1:23" ht="12.75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</row>
    <row r="378" spans="1:23" ht="12.75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</row>
    <row r="379" spans="1:23" ht="12.75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</row>
    <row r="380" spans="1:23" ht="12.75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</row>
    <row r="381" spans="1:23" ht="12.75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</row>
    <row r="382" spans="1:23" ht="12.75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</row>
    <row r="383" spans="1:23" ht="12.75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</row>
    <row r="384" spans="1:23" ht="12.75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</row>
    <row r="385" spans="1:23" ht="12.75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</row>
    <row r="386" spans="1:23" ht="12.75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</row>
    <row r="387" spans="1:23" ht="12.75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</row>
    <row r="388" spans="1:23" ht="12.75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</row>
    <row r="389" spans="1:23" ht="12.75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</row>
    <row r="390" spans="1:23" ht="12.75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</row>
    <row r="391" spans="1:23" ht="12.75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</row>
    <row r="392" spans="1:23" ht="12.75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</row>
    <row r="393" spans="1:23" ht="12.75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</row>
    <row r="394" spans="1:23" ht="12.75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</row>
    <row r="395" spans="1:23" ht="12.75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</row>
    <row r="396" spans="1:23" ht="12.75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</row>
    <row r="397" spans="1:23" ht="12.75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</row>
    <row r="398" spans="1:23" ht="12.75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</row>
    <row r="399" spans="1:23" ht="12.75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</row>
    <row r="400" spans="1:23" ht="12.75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</row>
    <row r="401" spans="1:23" ht="12.75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</row>
    <row r="402" spans="1:23" ht="12.75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</row>
    <row r="403" spans="1:23" ht="12.75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</row>
    <row r="404" spans="1:23" ht="12.75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</row>
    <row r="405" spans="1:23" ht="12.75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</row>
    <row r="406" spans="1:23" ht="12.75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</row>
    <row r="407" spans="1:23" ht="12.75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</row>
    <row r="408" spans="1:23" ht="12.75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</row>
    <row r="409" spans="1:23" ht="12.75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</row>
    <row r="410" spans="1:23" ht="12.75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</row>
    <row r="411" spans="1:23" ht="12.75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</row>
    <row r="412" spans="1:23" ht="12.75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</row>
    <row r="413" spans="1:23" ht="12.75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</row>
    <row r="414" spans="1:23" ht="12.75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</row>
    <row r="415" spans="1:23" ht="12.75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</row>
    <row r="416" spans="1:23" ht="12.75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</row>
    <row r="417" spans="1:23" ht="12.75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</row>
    <row r="418" spans="1:23" ht="12.75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</row>
    <row r="419" spans="1:23" ht="12.75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</row>
    <row r="420" spans="1:23" ht="12.75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</row>
    <row r="421" spans="1:23" ht="12.75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</row>
    <row r="422" spans="1:23" ht="12.75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</row>
    <row r="423" spans="1:23" ht="12.75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</row>
    <row r="424" spans="1:23" ht="12.75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</row>
    <row r="425" spans="1:23" ht="12.75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</row>
    <row r="426" spans="1:23" ht="12.75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</row>
    <row r="427" spans="1:23" ht="12.75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</row>
    <row r="428" spans="1:23" ht="12.75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</row>
    <row r="429" spans="1:23" ht="12.75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</row>
    <row r="430" spans="1:23" ht="12.75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</row>
    <row r="431" spans="1:23" ht="12.75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</row>
    <row r="432" spans="1:23" ht="12.75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</row>
    <row r="433" spans="1:23" ht="12.75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</row>
    <row r="434" spans="1:23" ht="12.75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</row>
    <row r="435" spans="1:23" ht="12.75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</row>
    <row r="436" spans="1:23" ht="12.75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</row>
    <row r="437" spans="1:23" ht="12.75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</row>
    <row r="438" spans="1:23" ht="12.75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</row>
    <row r="439" spans="1:23" ht="12.75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</row>
    <row r="440" spans="1:23" ht="12.75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</row>
    <row r="441" spans="1:23" ht="12.75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</row>
    <row r="442" spans="1:23" ht="12.75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</row>
    <row r="443" spans="1:23" ht="12.75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</row>
    <row r="444" spans="1:23" ht="12.75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</row>
    <row r="445" spans="1:23" ht="12.75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</row>
    <row r="446" spans="1:23" ht="12.75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</row>
    <row r="447" spans="1:23" ht="12.75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</row>
    <row r="448" spans="1:23" ht="12.75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</row>
    <row r="449" spans="1:23" ht="12.75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</row>
    <row r="450" spans="1:23" ht="12.75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</row>
    <row r="451" spans="1:23" ht="12.75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</row>
    <row r="452" spans="1:23" ht="12.75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</row>
    <row r="453" spans="1:23" ht="12.75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</row>
    <row r="454" spans="1:23" ht="12.75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</row>
    <row r="455" spans="1:23" ht="12.75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</row>
    <row r="456" spans="1:23" ht="12.75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</row>
    <row r="457" spans="1:23" ht="12.75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</row>
    <row r="458" spans="1:23" ht="12.75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</row>
    <row r="459" spans="1:23" ht="12.75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</row>
    <row r="460" spans="1:23" ht="12.75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</row>
    <row r="461" spans="1:23" ht="12.75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</row>
    <row r="462" spans="1:23" ht="12.75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</row>
    <row r="463" spans="1:23" ht="12.75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</row>
    <row r="464" spans="1:23" ht="12.75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</row>
    <row r="465" spans="1:23" ht="12.75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</row>
    <row r="466" spans="1:23" ht="12.75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</row>
    <row r="467" spans="1:23" ht="12.75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</row>
    <row r="468" spans="1:23" ht="12.75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</row>
    <row r="469" spans="1:23" ht="12.75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</row>
    <row r="470" spans="1:23" ht="12.75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</row>
    <row r="471" spans="1:23" ht="12.75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</row>
    <row r="472" spans="1:23" ht="12.75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</row>
    <row r="473" spans="1:23" ht="12.75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</row>
    <row r="474" spans="1:23" ht="12.75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</row>
    <row r="475" spans="1:23" ht="12.75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</row>
    <row r="476" spans="1:23" ht="12.75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</row>
    <row r="477" spans="1:23" ht="12.75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</row>
    <row r="478" spans="1:23" ht="12.75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</row>
    <row r="479" spans="1:23" ht="12.75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</row>
    <row r="480" spans="1:23" ht="12.75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</row>
    <row r="481" spans="1:23" ht="12.75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</row>
    <row r="482" spans="1:23" ht="12.75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</row>
    <row r="483" spans="1:23" ht="12.75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</row>
    <row r="484" spans="1:23" ht="12.75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</row>
    <row r="485" spans="1:23" ht="12.75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</row>
    <row r="486" spans="1:23" ht="12.75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</row>
    <row r="487" spans="1:23" ht="12.75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</row>
    <row r="488" spans="1:23" ht="12.75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</row>
    <row r="489" spans="1:23" ht="12.75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</row>
    <row r="490" spans="1:23" ht="12.75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</row>
    <row r="491" spans="1:23" ht="12.75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</row>
    <row r="492" spans="1:23" ht="12.75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</row>
    <row r="493" spans="1:23" ht="12.75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</row>
    <row r="494" spans="1:23" ht="12.75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</row>
    <row r="495" spans="1:23" ht="12.75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</row>
    <row r="496" spans="1:23" ht="12.75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</row>
    <row r="497" spans="1:23" ht="12.75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</row>
    <row r="498" spans="1:23" ht="12.75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</row>
    <row r="499" spans="1:23" ht="12.75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</row>
    <row r="500" spans="1:23" ht="12.75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</row>
    <row r="501" spans="1:23" ht="12.75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</row>
    <row r="502" spans="1:23" ht="12.75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</row>
    <row r="503" spans="1:23" ht="12.75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</row>
    <row r="504" spans="1:23" ht="12.75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</row>
    <row r="505" spans="1:23" ht="12.75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</row>
    <row r="506" spans="1:23" ht="12.75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</row>
    <row r="507" spans="1:23" ht="12.75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</row>
    <row r="508" spans="1:23" ht="12.75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</row>
    <row r="509" spans="1:23" ht="12.75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</row>
    <row r="510" spans="1:23" ht="12.75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</row>
    <row r="511" spans="1:23" ht="12.75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</row>
    <row r="512" spans="1:23" ht="12.75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</row>
    <row r="513" spans="1:23" ht="12.75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</row>
    <row r="514" spans="1:23" ht="12.75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</row>
    <row r="515" spans="1:23" ht="12.75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</row>
    <row r="516" spans="1:23" ht="12.75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</row>
    <row r="517" spans="1:23" ht="12.75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</row>
    <row r="518" spans="1:23" ht="12.75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</row>
    <row r="519" spans="1:23" ht="12.75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</row>
    <row r="520" spans="1:23" ht="12.75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</row>
    <row r="521" spans="1:23" ht="12.75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</row>
    <row r="522" spans="1:23" ht="12.75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</row>
    <row r="523" spans="1:23" ht="12.75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</row>
    <row r="524" spans="1:23" ht="12.75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</row>
    <row r="525" spans="1:23" ht="12.75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</row>
    <row r="526" spans="1:23" ht="12.75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</row>
    <row r="527" spans="1:23" ht="12.75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</row>
    <row r="528" spans="1:23" ht="12.75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</row>
    <row r="529" spans="1:23" ht="12.75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</row>
    <row r="530" spans="1:23" ht="12.75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</row>
    <row r="531" spans="1:23" ht="12.75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</row>
    <row r="532" spans="1:23" ht="12.75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</row>
    <row r="533" spans="1:23" ht="12.75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</row>
    <row r="534" spans="1:23" ht="12.75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</row>
    <row r="535" spans="1:23" ht="12.75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</row>
    <row r="536" spans="1:23" ht="12.75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</row>
    <row r="537" spans="1:23" ht="12.75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</row>
    <row r="538" spans="1:23" ht="12.75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</row>
    <row r="539" spans="1:23" ht="12.75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</row>
    <row r="540" spans="1:23" ht="12.75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</row>
    <row r="541" spans="1:23" ht="12.75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</row>
    <row r="542" spans="1:23" ht="12.75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</row>
    <row r="543" spans="1:23" ht="12.75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</row>
    <row r="544" spans="1:23" ht="12.75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</row>
    <row r="545" spans="1:23" ht="12.75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</row>
    <row r="546" spans="1:23" ht="12.75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</row>
    <row r="547" spans="1:23" ht="12.75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</row>
    <row r="548" spans="1:23" ht="12.75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</row>
    <row r="549" spans="1:23" ht="12.75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</row>
    <row r="550" spans="1:23" ht="12.75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</row>
    <row r="551" spans="1:23" ht="12.75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</row>
    <row r="552" spans="1:23" ht="12.75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</row>
    <row r="553" spans="1:23" ht="12.75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</row>
    <row r="554" spans="1:23" ht="12.75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</row>
    <row r="555" spans="1:23" ht="12.75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</row>
    <row r="556" spans="1:23" ht="12.75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</row>
    <row r="557" spans="1:23" ht="12.75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</row>
    <row r="558" spans="1:23" ht="12.75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</row>
    <row r="559" spans="1:23" ht="12.75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</row>
    <row r="560" spans="1:23" ht="12.75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</row>
    <row r="561" spans="1:23" ht="12.75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</row>
    <row r="562" spans="1:23" ht="12.75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</row>
    <row r="563" spans="1:23" ht="12.75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</row>
    <row r="564" spans="1:23" ht="12.75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</row>
    <row r="565" spans="1:23" ht="12.75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</row>
    <row r="566" spans="1:23" ht="12.75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</row>
    <row r="567" spans="1:23" ht="12.75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</row>
    <row r="568" spans="1:23" ht="12.75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</row>
    <row r="569" spans="1:23" ht="12.75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</row>
    <row r="570" spans="1:23" ht="12.75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</row>
    <row r="571" spans="1:23" ht="12.75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</row>
    <row r="572" spans="1:23" ht="12.75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</row>
    <row r="573" spans="1:23" ht="12.75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</row>
    <row r="574" spans="1:23" ht="12.75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</row>
    <row r="575" spans="1:23" ht="12.75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</row>
    <row r="576" spans="1:23" ht="12.75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</row>
    <row r="577" spans="1:23" ht="12.75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</row>
    <row r="578" spans="1:23" ht="12.75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</row>
    <row r="579" spans="1:23" ht="12.75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</row>
    <row r="580" spans="1:23" ht="12.75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</row>
    <row r="581" spans="1:23" ht="12.75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</row>
    <row r="582" spans="1:23" ht="12.75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</row>
    <row r="583" spans="1:23" ht="12.75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</row>
    <row r="584" spans="1:23" ht="12.75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</row>
    <row r="585" spans="1:23" ht="12.75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</row>
    <row r="586" spans="1:23" ht="12.75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</row>
    <row r="587" spans="1:23" ht="12.75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</row>
    <row r="588" spans="1:23" ht="12.75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</row>
    <row r="589" spans="1:23" ht="12.75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</row>
    <row r="590" spans="1:23" ht="12.75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</row>
    <row r="591" spans="1:23" ht="12.75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</row>
    <row r="592" spans="1:23" ht="12.75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</row>
    <row r="593" spans="1:23" ht="12.75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</row>
    <row r="594" spans="1:23" ht="12.75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</row>
    <row r="595" spans="1:23" ht="12.75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</row>
    <row r="596" spans="1:23" ht="12.75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</row>
    <row r="597" spans="1:23" ht="12.75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</row>
    <row r="598" spans="1:23" ht="12.75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</row>
    <row r="599" spans="1:23" ht="12.75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</row>
    <row r="600" spans="1:23" ht="12.75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</row>
    <row r="601" spans="1:23" ht="12.75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</row>
    <row r="602" spans="1:23" ht="12.75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</row>
    <row r="603" spans="1:23" ht="12.75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</row>
    <row r="604" spans="1:23" ht="12.75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</row>
    <row r="605" spans="1:23" ht="12.75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</row>
    <row r="606" spans="1:23" ht="12.75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</row>
    <row r="607" spans="1:23" ht="12.75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</row>
    <row r="608" spans="1:23" ht="12.75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</row>
    <row r="609" spans="1:23" ht="12.75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</row>
    <row r="610" spans="1:23" ht="12.75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</row>
    <row r="611" spans="1:23" ht="12.75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</row>
    <row r="612" spans="1:23" ht="12.75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</row>
    <row r="613" spans="1:23" ht="12.75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</row>
    <row r="614" spans="1:23" ht="12.75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</row>
    <row r="615" spans="1:23" ht="12.75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</row>
    <row r="616" spans="1:23" ht="12.75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</row>
    <row r="617" spans="1:23" ht="12.75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</row>
    <row r="618" spans="1:23" ht="12.75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</row>
    <row r="619" spans="1:23" ht="12.75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</row>
    <row r="620" spans="1:23" ht="12.75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</row>
    <row r="621" spans="1:23" ht="12.75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</row>
    <row r="622" spans="1:23" ht="12.75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</row>
    <row r="623" spans="1:23" ht="12.75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</row>
    <row r="624" spans="1:23" ht="12.75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</row>
    <row r="625" spans="1:23" ht="12.75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</row>
    <row r="626" spans="1:23" ht="12.75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</row>
    <row r="627" spans="1:23" ht="12.75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</row>
    <row r="628" spans="1:23" ht="12.75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</row>
    <row r="629" spans="1:23" ht="12.75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</row>
    <row r="630" spans="1:23" ht="12.75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</row>
    <row r="631" spans="1:23" ht="12.75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</row>
    <row r="632" spans="1:23" ht="12.75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</row>
    <row r="633" spans="1:23" ht="12.75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</row>
    <row r="634" spans="1:23" ht="12.75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</row>
    <row r="635" spans="1:23" ht="12.75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</row>
    <row r="636" spans="1:23" ht="12.75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</row>
    <row r="637" spans="1:23" ht="12.75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</row>
    <row r="638" spans="1:23" ht="12.75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</row>
    <row r="639" spans="1:23" ht="12.75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</row>
    <row r="640" spans="1:23" ht="12.75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</row>
    <row r="641" spans="1:23" ht="12.75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</row>
    <row r="642" spans="1:23" ht="12.75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</row>
    <row r="643" spans="1:23" ht="12.75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</row>
    <row r="644" spans="1:23" ht="12.75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</row>
    <row r="645" spans="1:23" ht="12.75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</row>
    <row r="646" spans="1:23" ht="12.75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</row>
    <row r="647" spans="1:23" ht="12.75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</row>
    <row r="648" spans="1:23" ht="12.75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</row>
    <row r="649" spans="1:23" ht="12.75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</row>
    <row r="650" spans="1:23" ht="12.75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</row>
    <row r="651" spans="1:23" ht="12.75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</row>
    <row r="652" spans="1:23" ht="12.75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</row>
    <row r="653" spans="1:23" ht="12.75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</row>
    <row r="654" spans="1:23" ht="12.75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</row>
    <row r="655" spans="1:23" ht="12.75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</row>
    <row r="656" spans="1:23" ht="12.75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</row>
    <row r="657" spans="1:23" ht="12.75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</row>
    <row r="658" spans="1:23" ht="12.75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</row>
    <row r="659" spans="1:23" ht="12.75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</row>
    <row r="660" spans="1:23" ht="12.75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</row>
    <row r="661" spans="1:23" ht="12.75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</row>
    <row r="662" spans="1:23" ht="12.75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</row>
    <row r="663" spans="1:23" ht="12.75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</row>
    <row r="664" spans="1:23" ht="12.75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</row>
    <row r="665" spans="1:23" ht="12.75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</row>
    <row r="666" spans="1:23" ht="12.75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</row>
    <row r="667" spans="1:23" ht="12.75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</row>
    <row r="668" spans="1:23" ht="12.75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</row>
    <row r="669" spans="1:23" ht="12.75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</row>
    <row r="670" spans="1:23" ht="12.75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</row>
    <row r="671" spans="1:23" ht="12.75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</row>
    <row r="672" spans="1:23" ht="12.75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</row>
    <row r="673" spans="1:23" ht="12.75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</row>
    <row r="674" spans="1:23" ht="12.75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</row>
    <row r="675" spans="1:23" ht="12.75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</row>
    <row r="676" spans="1:23" ht="12.75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</row>
    <row r="677" spans="1:23" ht="12.75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</row>
    <row r="678" spans="1:23" ht="12.75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</row>
    <row r="679" spans="1:23" ht="12.75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</row>
    <row r="680" spans="1:23" ht="12.75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</row>
    <row r="681" spans="1:23" ht="12.75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</row>
    <row r="682" spans="1:23" ht="12.75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</row>
    <row r="683" spans="1:23" ht="12.75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</row>
    <row r="684" spans="1:23" ht="12.75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</row>
    <row r="685" spans="1:23" ht="12.75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</row>
    <row r="686" spans="1:23" ht="12.75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</row>
    <row r="687" spans="1:23" ht="12.75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</row>
    <row r="688" spans="1:23" ht="12.75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</row>
    <row r="689" spans="1:23" ht="12.75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</row>
    <row r="690" spans="1:23" ht="12.75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</row>
    <row r="691" spans="1:23" ht="12.75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</row>
    <row r="692" spans="1:23" ht="12.75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</row>
    <row r="693" spans="1:23" ht="12.75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</row>
    <row r="694" spans="1:23" ht="12.75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</row>
    <row r="695" spans="1:23" ht="12.75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</row>
    <row r="696" spans="1:23" ht="12.75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</row>
    <row r="697" spans="1:23" ht="12.75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</row>
    <row r="698" spans="1:23" ht="12.75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</row>
    <row r="699" spans="1:23" ht="12.75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</row>
    <row r="700" spans="1:23" ht="12.75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</row>
    <row r="701" spans="1:23" ht="12.75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</row>
    <row r="702" spans="1:23" ht="12.75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</row>
    <row r="703" spans="1:23" ht="12.75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</row>
    <row r="704" spans="1:23" ht="12.75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</row>
    <row r="705" spans="1:23" ht="12.75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</row>
    <row r="706" spans="1:23" ht="12.75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</row>
    <row r="707" spans="1:23" ht="12.75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</row>
    <row r="708" spans="1:23" ht="12.75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</row>
    <row r="709" spans="1:23" ht="12.75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</row>
    <row r="710" spans="1:23" ht="12.75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</row>
    <row r="711" spans="1:23" ht="12.75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</row>
    <row r="712" spans="1:23" ht="12.75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</row>
    <row r="713" spans="1:23" ht="12.75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</row>
    <row r="714" spans="1:23" ht="12.75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</row>
    <row r="715" spans="1:23" ht="12.75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</row>
    <row r="716" spans="1:23" ht="12.75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</row>
    <row r="717" spans="1:23" ht="12.75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</row>
    <row r="718" spans="1:23" ht="12.75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</row>
    <row r="719" spans="1:23" ht="12.75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</row>
    <row r="720" spans="1:23" ht="12.75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</row>
    <row r="721" spans="1:23" ht="12.75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</row>
    <row r="722" spans="1:23" ht="12.75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</row>
    <row r="723" spans="1:23" ht="12.75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</row>
    <row r="724" spans="1:23" ht="12.75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</row>
    <row r="725" spans="1:23" ht="12.75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</row>
    <row r="726" spans="1:23" ht="12.75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</row>
    <row r="727" spans="1:23" ht="12.75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</row>
    <row r="728" spans="1:23" ht="12.75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</row>
    <row r="729" spans="1:23" ht="12.75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</row>
    <row r="730" spans="1:23" ht="12.75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</row>
    <row r="731" spans="1:23" ht="12.75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</row>
    <row r="732" spans="1:23" ht="12.75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</row>
    <row r="733" spans="1:23" ht="12.75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</row>
    <row r="734" spans="1:23" ht="12.75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</row>
    <row r="735" spans="1:23" ht="12.75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</row>
    <row r="736" spans="1:23" ht="12.75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</row>
    <row r="737" spans="1:23" ht="12.75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</row>
    <row r="738" spans="1:23" ht="12.75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</row>
    <row r="739" spans="1:23" ht="12.75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</row>
    <row r="740" spans="1:23" ht="12.75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</row>
    <row r="741" spans="1:23" ht="12.75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</row>
    <row r="742" spans="1:23" ht="12.75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</row>
    <row r="743" spans="1:23" ht="12.75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</row>
    <row r="744" spans="1:23" ht="12.75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</row>
    <row r="745" spans="1:23" ht="12.75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</row>
    <row r="746" spans="1:23" ht="12.75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</row>
    <row r="747" spans="1:23" ht="12.75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</row>
    <row r="748" spans="1:23" ht="12.75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</row>
    <row r="749" spans="1:23" ht="12.75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</row>
    <row r="750" spans="1:23" ht="12.75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</row>
    <row r="751" spans="1:23" ht="12.75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</row>
    <row r="752" spans="1:23" ht="12.75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</row>
    <row r="753" spans="1:23" ht="12.75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</row>
    <row r="754" spans="1:23" ht="12.75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</row>
    <row r="755" spans="1:23" ht="12.75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</row>
    <row r="756" spans="1:23" ht="12.75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</row>
    <row r="757" spans="1:23" ht="12.75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</row>
    <row r="758" spans="1:23" ht="12.75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</row>
    <row r="759" spans="1:23" ht="12.75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</row>
    <row r="760" spans="1:23" ht="12.75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</row>
    <row r="761" spans="1:23" ht="12.75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</row>
    <row r="762" spans="1:23" ht="12.75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</row>
    <row r="763" spans="1:23" ht="12.75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</row>
    <row r="764" spans="1:23" ht="12.75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</row>
    <row r="765" spans="1:23" ht="12.75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</row>
    <row r="766" spans="1:23" ht="12.75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</row>
    <row r="767" spans="1:23" ht="12.75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</row>
    <row r="768" spans="1:23" ht="12.75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</row>
    <row r="769" spans="1:23" ht="12.75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</row>
    <row r="770" spans="1:23" ht="12.75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</row>
    <row r="771" spans="1:23" ht="12.75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</row>
    <row r="772" spans="1:23" ht="12.75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</row>
    <row r="773" spans="1:23" ht="12.75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</row>
    <row r="774" spans="1:23" ht="12.75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</row>
    <row r="775" spans="1:23" ht="12.75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</row>
    <row r="776" spans="1:23" ht="12.75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</row>
    <row r="777" spans="1:23" ht="12.75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</row>
    <row r="778" spans="1:23" ht="12.75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</row>
    <row r="779" spans="1:23" ht="12.75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</row>
    <row r="780" spans="1:23" ht="12.75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</row>
    <row r="781" spans="1:23" ht="12.75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</row>
    <row r="782" spans="1:23" ht="12.75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</row>
    <row r="783" spans="1:23" ht="12.75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</row>
    <row r="784" spans="1:23" ht="12.75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</row>
    <row r="785" spans="1:23" ht="12.75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</row>
    <row r="786" spans="1:23" ht="12.75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</row>
    <row r="787" spans="1:23" ht="12.75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</row>
    <row r="788" spans="1:23" ht="12.75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</row>
    <row r="789" spans="1:23" ht="12.75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</row>
    <row r="790" spans="1:23" ht="12.75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</row>
    <row r="791" spans="1:23" ht="12.75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</row>
    <row r="792" spans="1:23" ht="12.75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</row>
    <row r="793" spans="1:23" ht="12.75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</row>
    <row r="794" spans="1:23" ht="12.75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</row>
    <row r="795" spans="1:23" ht="12.75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</row>
    <row r="796" spans="1:23" ht="12.75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</row>
    <row r="797" spans="1:23" ht="12.75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</row>
    <row r="798" spans="1:23" ht="12.75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</row>
    <row r="799" spans="1:23" ht="12.75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</row>
    <row r="800" spans="1:23" ht="12.75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</row>
    <row r="801" spans="1:23" ht="12.75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</row>
    <row r="802" spans="1:23" ht="12.75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</row>
    <row r="803" spans="1:23" ht="12.75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</row>
    <row r="804" spans="1:23" ht="12.75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</row>
    <row r="805" spans="1:23" ht="12.75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</row>
    <row r="806" spans="1:23" ht="12.75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</row>
    <row r="807" spans="1:23" ht="12.75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</row>
    <row r="808" spans="1:23" ht="12.75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</row>
    <row r="809" spans="1:23" ht="12.75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</row>
    <row r="810" spans="1:23" ht="12.75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</row>
    <row r="811" spans="1:23" ht="12.75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</row>
    <row r="812" spans="1:23" ht="12.75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</row>
    <row r="813" spans="1:23" ht="12.75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</row>
    <row r="814" spans="1:23" ht="12.75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</row>
    <row r="815" spans="1:23" ht="12.75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</row>
    <row r="816" spans="1:23" ht="12.75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</row>
    <row r="817" spans="1:23" ht="12.75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</row>
    <row r="818" spans="1:23" ht="12.75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</row>
    <row r="819" spans="1:23" ht="12.75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</row>
    <row r="820" spans="1:23" ht="12.75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</row>
    <row r="821" spans="1:23" ht="12.75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</row>
    <row r="822" spans="1:23" ht="12.75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</row>
    <row r="823" spans="1:23" ht="12.75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</row>
    <row r="824" spans="1:23" ht="12.75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</row>
    <row r="825" spans="1:23" ht="12.75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</row>
    <row r="826" spans="1:23" ht="12.75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</row>
    <row r="827" spans="1:23" ht="12.75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</row>
    <row r="828" spans="1:23" ht="12.75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</row>
    <row r="829" spans="1:23" ht="12.75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</row>
    <row r="830" spans="1:23" ht="12.75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</row>
    <row r="831" spans="1:23" ht="12.75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</row>
    <row r="832" spans="1:23" ht="12.75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</row>
    <row r="833" spans="1:23" ht="12.75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</row>
    <row r="834" spans="1:23" ht="12.75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</row>
    <row r="835" spans="1:23" ht="12.75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</row>
    <row r="836" spans="1:23" ht="12.75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</row>
    <row r="837" spans="1:23" ht="12.75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</row>
    <row r="838" spans="1:23" ht="12.75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</row>
    <row r="839" spans="1:23" ht="12.75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</row>
    <row r="840" spans="1:23" ht="12.75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</row>
    <row r="841" spans="1:23" ht="12.75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</row>
    <row r="842" spans="1:23" ht="12.75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</row>
    <row r="843" spans="1:23" ht="12.75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</row>
    <row r="844" spans="1:23" ht="12.75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</row>
    <row r="845" spans="1:23" ht="12.75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</row>
    <row r="846" spans="1:23" ht="12.75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</row>
    <row r="847" spans="1:23" ht="12.75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</row>
    <row r="848" spans="1:23" ht="12.75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</row>
    <row r="849" spans="1:23" ht="12.75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</row>
    <row r="850" spans="1:23" ht="12.75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</row>
    <row r="851" spans="1:23" ht="12.75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</row>
    <row r="852" spans="1:23" ht="12.75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</row>
    <row r="853" spans="1:23" ht="12.75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</row>
    <row r="854" spans="1:23" ht="12.75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</row>
    <row r="855" spans="1:23" ht="12.75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</row>
    <row r="856" spans="1:23" ht="12.75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</row>
    <row r="857" spans="1:23" ht="12.75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</row>
    <row r="858" spans="1:23" ht="12.75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</row>
    <row r="859" spans="1:23" ht="12.75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</row>
    <row r="860" spans="1:23" ht="12.75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</row>
    <row r="861" spans="1:23" ht="12.75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</row>
    <row r="862" spans="1:23" ht="12.75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</row>
    <row r="863" spans="1:23" ht="12.75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</row>
    <row r="864" spans="1:23" ht="12.75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</row>
    <row r="865" spans="1:23" ht="12.75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</row>
    <row r="866" spans="1:23" ht="12.75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</row>
    <row r="867" spans="1:23" ht="12.75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</row>
    <row r="868" spans="1:23" ht="12.75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</row>
    <row r="869" spans="1:23" ht="12.75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</row>
    <row r="870" spans="1:23" ht="12.75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</row>
    <row r="871" spans="1:23" ht="12.75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</row>
    <row r="872" spans="1:23" ht="12.75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</row>
    <row r="873" spans="1:23" ht="12.75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</row>
    <row r="874" spans="1:23" ht="12.75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</row>
    <row r="875" spans="1:23" ht="12.75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</row>
    <row r="876" spans="1:23" ht="12.75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</row>
    <row r="877" spans="1:23" ht="12.75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</row>
    <row r="878" spans="1:23" ht="12.75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</row>
    <row r="879" spans="1:23" ht="12.75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</row>
    <row r="880" spans="1:23" ht="12.75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</row>
    <row r="881" spans="1:23" ht="12.75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</row>
    <row r="882" spans="1:23" ht="12.75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</row>
    <row r="883" spans="1:23" ht="12.75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</row>
    <row r="884" spans="1:23" ht="12.75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</row>
    <row r="885" spans="1:23" ht="12.75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</row>
    <row r="886" spans="1:23" ht="12.75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</row>
    <row r="887" spans="1:23" ht="12.75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</row>
    <row r="888" spans="1:23" ht="12.75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</row>
    <row r="889" spans="1:23" ht="12.75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</row>
    <row r="890" spans="1:23" ht="12.75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</row>
    <row r="891" spans="1:23" ht="12.75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</row>
    <row r="892" spans="1:23" ht="12.75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</row>
    <row r="893" spans="1:23" ht="12.75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</row>
    <row r="894" spans="1:23" ht="12.75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</row>
    <row r="895" spans="1:23" ht="12.75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</row>
    <row r="896" spans="1:23" ht="12.75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</row>
    <row r="897" spans="1:23" ht="12.75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</row>
    <row r="898" spans="1:23" ht="12.75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</row>
    <row r="899" spans="1:23" ht="12.75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</row>
    <row r="900" spans="1:23" ht="12.75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</row>
    <row r="901" spans="1:23" ht="12.75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</row>
    <row r="902" spans="1:23" ht="12.75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</row>
    <row r="903" spans="1:23" ht="12.75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</row>
    <row r="904" spans="1:23" ht="12.75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</row>
    <row r="905" spans="1:23" ht="12.75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</row>
    <row r="906" spans="1:23" ht="12.75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</row>
    <row r="907" spans="1:23" ht="12.75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</row>
    <row r="908" spans="1:23" ht="12.75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</row>
    <row r="909" spans="1:23" ht="12.75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</row>
    <row r="910" spans="1:23" ht="12.75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</row>
    <row r="911" spans="1:23" ht="12.75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</row>
    <row r="912" spans="1:23" ht="12.75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</row>
    <row r="913" spans="1:23" ht="12.75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</row>
    <row r="914" spans="1:23" ht="12.75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</row>
    <row r="915" spans="1:23" ht="12.75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</row>
    <row r="916" spans="1:23" ht="12.75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</row>
    <row r="917" spans="1:23" ht="12.75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</row>
    <row r="918" spans="1:23" ht="12.75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</row>
    <row r="919" spans="1:23" ht="12.75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</row>
    <row r="920" spans="1:23" ht="12.75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</row>
    <row r="921" spans="1:23" ht="12.75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</row>
    <row r="922" spans="1:23" ht="12.75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</row>
    <row r="923" spans="1:23" ht="12.75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</row>
    <row r="924" spans="1:23" ht="12.75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</row>
    <row r="925" spans="1:23" ht="12.75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</row>
    <row r="926" spans="1:23" ht="12.75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</row>
    <row r="927" spans="1:23" ht="12.75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</row>
    <row r="928" spans="1:23" ht="12.75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</row>
    <row r="929" spans="1:23" ht="12.75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</row>
    <row r="930" spans="1:23" ht="12.75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</row>
    <row r="931" spans="1:23" ht="12.75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</row>
    <row r="932" spans="1:23" ht="12.75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</row>
    <row r="933" spans="1:23" ht="12.75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</row>
    <row r="934" spans="1:23" ht="12.75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</row>
    <row r="935" spans="1:23" ht="12.75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</row>
    <row r="936" spans="1:23" ht="12.75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</row>
    <row r="937" spans="1:23" ht="12.75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</row>
    <row r="938" spans="1:23" ht="12.75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</row>
    <row r="939" spans="1:23" ht="12.75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</row>
    <row r="940" spans="1:23" ht="12.75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</row>
    <row r="941" spans="1:23" ht="12.75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</row>
    <row r="942" spans="1:23" ht="12.75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</row>
    <row r="943" spans="1:23" ht="12.75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</row>
    <row r="944" spans="1:23" ht="12.75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</row>
    <row r="945" spans="1:23" ht="12.75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</row>
    <row r="946" spans="1:23" ht="12.75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</row>
    <row r="947" spans="1:23" ht="12.75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</row>
    <row r="948" spans="1:23" ht="12.75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</row>
    <row r="949" spans="1:23" ht="12.75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</row>
    <row r="950" spans="1:23" ht="12.75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</row>
    <row r="951" spans="1:23" ht="12.75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</row>
    <row r="952" spans="1:23" ht="12.75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</row>
    <row r="953" spans="1:23" ht="12.75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</row>
    <row r="954" spans="1:23" ht="12.75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</row>
    <row r="955" spans="1:23" ht="12.75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</row>
    <row r="956" spans="1:23" ht="12.75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</row>
    <row r="957" spans="1:23" ht="12.75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</row>
    <row r="958" spans="1:23" ht="12.75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</row>
    <row r="959" spans="1:23" ht="12.75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</row>
    <row r="960" spans="1:23" ht="12.75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</row>
    <row r="961" spans="1:23" ht="12.75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</row>
    <row r="962" spans="1:23" ht="12.75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</row>
    <row r="963" spans="1:23" ht="12.75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</row>
    <row r="964" spans="1:23" ht="12.75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</row>
    <row r="965" spans="1:23" ht="12.75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</row>
    <row r="966" spans="1:23" ht="12.75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</row>
    <row r="967" spans="1:23" ht="12.75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</row>
    <row r="968" spans="1:23" ht="12.75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</row>
    <row r="969" spans="1:23" ht="12.75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</row>
    <row r="970" spans="1:23" ht="12.75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</row>
    <row r="971" spans="1:23" ht="12.75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</row>
    <row r="972" spans="1:23" ht="12.75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</row>
    <row r="973" spans="1:23" ht="12.75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</row>
    <row r="974" spans="1:23" ht="12.75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</row>
    <row r="975" spans="1:23" ht="12.75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</row>
    <row r="976" spans="1:23" ht="12.75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</row>
    <row r="977" spans="1:23" ht="12.75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</row>
    <row r="978" spans="1:23" ht="12.75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</row>
    <row r="979" spans="1:23" ht="12.75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</row>
    <row r="980" spans="1:23" ht="12.75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</row>
    <row r="981" spans="1:23" ht="12.75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</row>
    <row r="982" spans="1:23" ht="12.75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</row>
    <row r="983" spans="1:23" ht="12.75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</row>
    <row r="984" spans="1:23" ht="12.75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</row>
    <row r="985" spans="1:23" ht="12.75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</row>
    <row r="986" spans="1:23" ht="12.75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</row>
    <row r="987" spans="1:23" ht="12.75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</row>
    <row r="988" spans="1:23" ht="12.75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</row>
    <row r="989" spans="1:23" ht="12.75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</row>
    <row r="990" spans="1:23" ht="12.75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</row>
  </sheetData>
  <mergeCells count="20">
    <mergeCell ref="V3:V4"/>
    <mergeCell ref="W3:W4"/>
    <mergeCell ref="M3:M4"/>
    <mergeCell ref="N3:N4"/>
    <mergeCell ref="O3:O4"/>
    <mergeCell ref="P3:P4"/>
    <mergeCell ref="Q3:Q4"/>
    <mergeCell ref="R3:T3"/>
    <mergeCell ref="U3:U4"/>
    <mergeCell ref="F3:F4"/>
    <mergeCell ref="G3:H3"/>
    <mergeCell ref="I3:I4"/>
    <mergeCell ref="J3:L3"/>
    <mergeCell ref="A1:M1"/>
    <mergeCell ref="A2:M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Mẫu 1</vt:lpstr>
      <vt:lpstr>Mẫu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2025-03-18T09:44:26Z</dcterms:created>
  <dcterms:modified xsi:type="dcterms:W3CDTF">2025-03-18T09:49:30Z</dcterms:modified>
</cp:coreProperties>
</file>