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g tính1" sheetId="1" r:id="rId4"/>
  </sheets>
  <definedNames/>
  <calcPr/>
</workbook>
</file>

<file path=xl/sharedStrings.xml><?xml version="1.0" encoding="utf-8"?>
<sst xmlns="http://schemas.openxmlformats.org/spreadsheetml/2006/main" count="71" uniqueCount="45">
  <si>
    <t>MẪU BẢNG LƯƠNG NHÂN VIÊN KINH DOANH</t>
  </si>
  <si>
    <t>Hà Nội, ngày 13 tháng 6 năm 2023</t>
  </si>
  <si>
    <t>STT</t>
  </si>
  <si>
    <t>Mã nhân viên</t>
  </si>
  <si>
    <t>Họ và tên</t>
  </si>
  <si>
    <t>Phòng ban</t>
  </si>
  <si>
    <t>Lương cứng</t>
  </si>
  <si>
    <t>Doanh số</t>
  </si>
  <si>
    <t>Thưởng doanh số</t>
  </si>
  <si>
    <t>Lương</t>
  </si>
  <si>
    <t>Lương phụ cấp</t>
  </si>
  <si>
    <t xml:space="preserve">Phạt </t>
  </si>
  <si>
    <t>Thưởng</t>
  </si>
  <si>
    <t>Khấu trừ</t>
  </si>
  <si>
    <t>Thuế TNCN</t>
  </si>
  <si>
    <t>Tạm ứng</t>
  </si>
  <si>
    <t>Thực nhận</t>
  </si>
  <si>
    <t>Phụ cấp ăn trưa</t>
  </si>
  <si>
    <t>Phụ cấp đi lại</t>
  </si>
  <si>
    <t>Phụ cấp điện thoại</t>
  </si>
  <si>
    <t>BHXH (8%)</t>
  </si>
  <si>
    <t>BHYT (1.5%)</t>
  </si>
  <si>
    <t>BHTN (1%)</t>
  </si>
  <si>
    <t>% doanh số</t>
  </si>
  <si>
    <t>A-001</t>
  </si>
  <si>
    <t>Trần Huyền Trang</t>
  </si>
  <si>
    <t>Nhân sự</t>
  </si>
  <si>
    <t>A-002</t>
  </si>
  <si>
    <t>Phạm Văn Bách</t>
  </si>
  <si>
    <t>A-003</t>
  </si>
  <si>
    <t>Nguyễn Thị Anh Thư</t>
  </si>
  <si>
    <t>A-004</t>
  </si>
  <si>
    <t>A-005</t>
  </si>
  <si>
    <t>A-006</t>
  </si>
  <si>
    <t>A-007</t>
  </si>
  <si>
    <t>A-008</t>
  </si>
  <si>
    <t>Kinh doanh HN</t>
  </si>
  <si>
    <t>A-009</t>
  </si>
  <si>
    <t>A-010</t>
  </si>
  <si>
    <t>A-011</t>
  </si>
  <si>
    <t>A-012</t>
  </si>
  <si>
    <t>A-013</t>
  </si>
  <si>
    <t>Kinh doanh HCM</t>
  </si>
  <si>
    <t>A-014</t>
  </si>
  <si>
    <t>A-015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</si>
</sst>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[$đ-42A]"/>
    <numFmt numFmtId="165" formatCode="0.0%"/>
  </numFmts>
  <fonts count="10">
    <font>
      <sz val="10.0"/>
      <color rgb="FF000000"/>
      <name val="Arial"/>
      <scheme val="minor"/>
    </font>
    <font>
      <b/>
      <sz val="20.0"/>
      <color rgb="FF1C4587"/>
      <name val="Roboto"/>
    </font>
    <font>
      <b/>
      <i/>
      <sz val="11.0"/>
      <color rgb="FF000000"/>
      <name val="Roboto"/>
    </font>
    <font>
      <color theme="1"/>
      <name val="Georgia"/>
    </font>
    <font>
      <b/>
      <sz val="11.0"/>
      <color rgb="FFFFFFFF"/>
      <name val="Roboto"/>
    </font>
    <font/>
    <font>
      <color rgb="FF000000"/>
      <name val="Roboto"/>
    </font>
    <font>
      <sz val="11.0"/>
      <color rgb="FF000000"/>
      <name val="Roboto"/>
    </font>
    <font>
      <sz val="11.0"/>
      <color theme="1"/>
      <name val="Roboto"/>
    </font>
    <font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vertical="top"/>
    </xf>
    <xf borderId="1" fillId="3" fontId="4" numFmtId="0" xfId="0" applyAlignment="1" applyBorder="1" applyFill="1" applyFont="1">
      <alignment horizontal="center" shrinkToFit="0" wrapText="1"/>
    </xf>
    <xf borderId="1" fillId="3" fontId="4" numFmtId="3" xfId="0" applyAlignment="1" applyBorder="1" applyFont="1" applyNumberFormat="1">
      <alignment horizontal="center" shrinkToFit="0" wrapText="1"/>
    </xf>
    <xf borderId="1" fillId="3" fontId="4" numFmtId="0" xfId="0" applyAlignment="1" applyBorder="1" applyFont="1">
      <alignment horizontal="center"/>
    </xf>
    <xf borderId="1" fillId="3" fontId="4" numFmtId="164" xfId="0" applyAlignment="1" applyBorder="1" applyFont="1" applyNumberFormat="1">
      <alignment horizontal="center" shrinkToFit="0" wrapText="1"/>
    </xf>
    <xf borderId="2" fillId="3" fontId="4" numFmtId="3" xfId="0" applyAlignment="1" applyBorder="1" applyFont="1" applyNumberFormat="1">
      <alignment horizontal="center" shrinkToFit="0" wrapText="1"/>
    </xf>
    <xf borderId="3" fillId="3" fontId="5" numFmtId="0" xfId="0" applyBorder="1" applyFont="1"/>
    <xf borderId="4" fillId="3" fontId="5" numFmtId="0" xfId="0" applyBorder="1" applyFont="1"/>
    <xf borderId="2" fillId="3" fontId="4" numFmtId="0" xfId="0" applyAlignment="1" applyBorder="1" applyFont="1">
      <alignment horizontal="center"/>
    </xf>
    <xf borderId="5" fillId="2" fontId="5" numFmtId="0" xfId="0" applyBorder="1" applyFont="1"/>
    <xf borderId="1" fillId="2" fontId="4" numFmtId="0" xfId="0" applyAlignment="1" applyBorder="1" applyFont="1">
      <alignment horizontal="center"/>
    </xf>
    <xf borderId="6" fillId="4" fontId="6" numFmtId="3" xfId="0" applyAlignment="1" applyBorder="1" applyFill="1" applyFont="1" applyNumberFormat="1">
      <alignment horizontal="center" vertical="bottom"/>
    </xf>
    <xf borderId="6" fillId="4" fontId="6" numFmtId="164" xfId="0" applyAlignment="1" applyBorder="1" applyFont="1" applyNumberFormat="1">
      <alignment vertical="bottom"/>
    </xf>
    <xf borderId="6" fillId="4" fontId="7" numFmtId="164" xfId="0" applyAlignment="1" applyBorder="1" applyFont="1" applyNumberFormat="1">
      <alignment horizontal="right" vertical="bottom"/>
    </xf>
    <xf borderId="6" fillId="4" fontId="7" numFmtId="3" xfId="0" applyAlignment="1" applyBorder="1" applyFont="1" applyNumberFormat="1">
      <alignment horizontal="right" vertical="bottom"/>
    </xf>
    <xf borderId="6" fillId="4" fontId="7" numFmtId="165" xfId="0" applyAlignment="1" applyBorder="1" applyFont="1" applyNumberFormat="1">
      <alignment horizontal="right" vertical="bottom"/>
    </xf>
    <xf borderId="6" fillId="2" fontId="6" numFmtId="3" xfId="0" applyAlignment="1" applyBorder="1" applyFont="1" applyNumberFormat="1">
      <alignment horizontal="center" vertical="bottom"/>
    </xf>
    <xf borderId="6" fillId="2" fontId="6" numFmtId="164" xfId="0" applyAlignment="1" applyBorder="1" applyFont="1" applyNumberFormat="1">
      <alignment vertical="bottom"/>
    </xf>
    <xf borderId="6" fillId="2" fontId="7" numFmtId="164" xfId="0" applyAlignment="1" applyBorder="1" applyFont="1" applyNumberFormat="1">
      <alignment horizontal="right" vertical="bottom"/>
    </xf>
    <xf borderId="6" fillId="2" fontId="7" numFmtId="3" xfId="0" applyAlignment="1" applyBorder="1" applyFont="1" applyNumberFormat="1">
      <alignment horizontal="right" vertical="bottom"/>
    </xf>
    <xf borderId="6" fillId="2" fontId="7" numFmtId="165" xfId="0" applyAlignment="1" applyBorder="1" applyFont="1" applyNumberFormat="1">
      <alignment horizontal="right" vertical="bottom"/>
    </xf>
    <xf borderId="6" fillId="2" fontId="3" numFmtId="164" xfId="0" applyAlignment="1" applyBorder="1" applyFont="1" applyNumberFormat="1">
      <alignment vertical="bottom"/>
    </xf>
    <xf borderId="6" fillId="2" fontId="8" numFmtId="164" xfId="0" applyAlignment="1" applyBorder="1" applyFont="1" applyNumberFormat="1">
      <alignment horizontal="right" vertical="bottom"/>
    </xf>
    <xf borderId="6" fillId="2" fontId="8" numFmtId="165" xfId="0" applyAlignment="1" applyBorder="1" applyFont="1" applyNumberFormat="1">
      <alignment horizontal="right" vertical="bottom"/>
    </xf>
    <xf borderId="6" fillId="4" fontId="3" numFmtId="164" xfId="0" applyAlignment="1" applyBorder="1" applyFont="1" applyNumberFormat="1">
      <alignment vertical="bottom"/>
    </xf>
    <xf borderId="6" fillId="2" fontId="9" numFmtId="164" xfId="0" applyAlignment="1" applyBorder="1" applyFont="1" applyNumberFormat="1">
      <alignment vertical="bottom"/>
    </xf>
    <xf borderId="6" fillId="4" fontId="9" numFmtId="164" xfId="0" applyAlignment="1" applyBorder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8" t="s">
        <v>10</v>
      </c>
      <c r="J3" s="9"/>
      <c r="K3" s="10"/>
      <c r="L3" s="5" t="s">
        <v>11</v>
      </c>
      <c r="M3" s="5" t="s">
        <v>12</v>
      </c>
      <c r="N3" s="11" t="s">
        <v>13</v>
      </c>
      <c r="O3" s="9"/>
      <c r="P3" s="10"/>
      <c r="Q3" s="6" t="s">
        <v>14</v>
      </c>
      <c r="R3" s="6" t="s">
        <v>15</v>
      </c>
      <c r="S3" s="6" t="s">
        <v>16</v>
      </c>
      <c r="T3" s="11" t="s">
        <v>8</v>
      </c>
      <c r="U3" s="10"/>
    </row>
    <row r="4">
      <c r="A4" s="12"/>
      <c r="B4" s="12"/>
      <c r="C4" s="12"/>
      <c r="D4" s="12"/>
      <c r="E4" s="12"/>
      <c r="F4" s="12"/>
      <c r="G4" s="12"/>
      <c r="H4" s="12"/>
      <c r="I4" s="13" t="s">
        <v>17</v>
      </c>
      <c r="J4" s="13" t="s">
        <v>18</v>
      </c>
      <c r="K4" s="13" t="s">
        <v>19</v>
      </c>
      <c r="L4" s="12"/>
      <c r="M4" s="12"/>
      <c r="N4" s="13" t="s">
        <v>20</v>
      </c>
      <c r="O4" s="13" t="s">
        <v>21</v>
      </c>
      <c r="P4" s="13" t="s">
        <v>22</v>
      </c>
      <c r="Q4" s="12"/>
      <c r="R4" s="12"/>
      <c r="S4" s="12"/>
      <c r="T4" s="13" t="s">
        <v>7</v>
      </c>
      <c r="U4" s="13" t="s">
        <v>23</v>
      </c>
    </row>
    <row r="5">
      <c r="A5" s="14">
        <v>1.0</v>
      </c>
      <c r="B5" s="15" t="s">
        <v>24</v>
      </c>
      <c r="C5" s="15" t="s">
        <v>25</v>
      </c>
      <c r="D5" s="15" t="s">
        <v>26</v>
      </c>
      <c r="E5" s="16">
        <v>1.0E7</v>
      </c>
      <c r="F5" s="16">
        <v>1.5E8</v>
      </c>
      <c r="G5" s="17">
        <f t="shared" ref="G5:G6" si="1">F5*U7</f>
        <v>2250000</v>
      </c>
      <c r="H5" s="16">
        <f t="shared" ref="H5:H7" si="2">E5+G5</f>
        <v>12250000</v>
      </c>
      <c r="I5" s="16">
        <v>500000.0</v>
      </c>
      <c r="J5" s="16">
        <v>300000.0</v>
      </c>
      <c r="K5" s="16">
        <v>100000.0</v>
      </c>
      <c r="L5" s="16">
        <v>0.0</v>
      </c>
      <c r="M5" s="16">
        <v>0.0</v>
      </c>
      <c r="N5" s="16">
        <f t="shared" ref="N5:N7" si="3">H5*8%</f>
        <v>980000</v>
      </c>
      <c r="O5" s="16">
        <f t="shared" ref="O5:O7" si="4">H5*1.5%</f>
        <v>183750</v>
      </c>
      <c r="P5" s="16">
        <f t="shared" ref="P5:P7" si="5">H5*1%</f>
        <v>122500</v>
      </c>
      <c r="Q5" s="16">
        <f t="shared" ref="Q5:Q6" si="6">H5*10%</f>
        <v>1225000</v>
      </c>
      <c r="R5" s="16">
        <v>1000000.0</v>
      </c>
      <c r="S5" s="16">
        <f t="shared" ref="S5:S7" si="7">H5+I5+J5+K5-N5-O5-P5-Q5-R5-L5+M5</f>
        <v>9638750</v>
      </c>
      <c r="T5" s="16">
        <v>0.0</v>
      </c>
      <c r="U5" s="18">
        <v>0.0</v>
      </c>
    </row>
    <row r="6">
      <c r="A6" s="19">
        <v>2.0</v>
      </c>
      <c r="B6" s="20" t="s">
        <v>27</v>
      </c>
      <c r="C6" s="20" t="s">
        <v>28</v>
      </c>
      <c r="D6" s="20" t="s">
        <v>26</v>
      </c>
      <c r="E6" s="21">
        <v>1.0E7</v>
      </c>
      <c r="F6" s="21">
        <v>2.0E8</v>
      </c>
      <c r="G6" s="22">
        <f t="shared" si="1"/>
        <v>4000000</v>
      </c>
      <c r="H6" s="21">
        <f t="shared" si="2"/>
        <v>14000000</v>
      </c>
      <c r="I6" s="21">
        <v>500000.0</v>
      </c>
      <c r="J6" s="21">
        <v>300000.0</v>
      </c>
      <c r="K6" s="21">
        <v>100000.0</v>
      </c>
      <c r="L6" s="21">
        <v>0.0</v>
      </c>
      <c r="M6" s="21">
        <v>200000.0</v>
      </c>
      <c r="N6" s="21">
        <f t="shared" si="3"/>
        <v>1120000</v>
      </c>
      <c r="O6" s="21">
        <f t="shared" si="4"/>
        <v>210000</v>
      </c>
      <c r="P6" s="21">
        <f t="shared" si="5"/>
        <v>140000</v>
      </c>
      <c r="Q6" s="21">
        <f t="shared" si="6"/>
        <v>1400000</v>
      </c>
      <c r="R6" s="21">
        <v>0.0</v>
      </c>
      <c r="S6" s="21">
        <f t="shared" si="7"/>
        <v>12230000</v>
      </c>
      <c r="T6" s="21">
        <v>1.0E8</v>
      </c>
      <c r="U6" s="23">
        <v>0.01</v>
      </c>
    </row>
    <row r="7">
      <c r="A7" s="14">
        <v>3.0</v>
      </c>
      <c r="B7" s="15" t="s">
        <v>29</v>
      </c>
      <c r="C7" s="15" t="s">
        <v>30</v>
      </c>
      <c r="D7" s="15" t="s">
        <v>26</v>
      </c>
      <c r="E7" s="16">
        <v>1.0E7</v>
      </c>
      <c r="F7" s="16">
        <v>1.0E8</v>
      </c>
      <c r="G7" s="17">
        <f>F7*U6</f>
        <v>1000000</v>
      </c>
      <c r="H7" s="16">
        <f t="shared" si="2"/>
        <v>11000000</v>
      </c>
      <c r="I7" s="16">
        <v>500000.0</v>
      </c>
      <c r="J7" s="16">
        <v>300000.0</v>
      </c>
      <c r="K7" s="16">
        <v>100000.0</v>
      </c>
      <c r="L7" s="16">
        <v>100000.0</v>
      </c>
      <c r="M7" s="16">
        <v>0.0</v>
      </c>
      <c r="N7" s="16">
        <f t="shared" si="3"/>
        <v>880000</v>
      </c>
      <c r="O7" s="16">
        <f t="shared" si="4"/>
        <v>165000</v>
      </c>
      <c r="P7" s="16">
        <f t="shared" si="5"/>
        <v>110000</v>
      </c>
      <c r="Q7" s="16">
        <f>H7*5%</f>
        <v>550000</v>
      </c>
      <c r="R7" s="16">
        <v>0.0</v>
      </c>
      <c r="S7" s="16">
        <f t="shared" si="7"/>
        <v>10095000</v>
      </c>
      <c r="T7" s="16">
        <v>1.5E8</v>
      </c>
      <c r="U7" s="18">
        <v>0.015</v>
      </c>
    </row>
    <row r="8">
      <c r="A8" s="19">
        <v>4.0</v>
      </c>
      <c r="B8" s="20" t="s">
        <v>31</v>
      </c>
      <c r="C8" s="20" t="s">
        <v>25</v>
      </c>
      <c r="D8" s="20" t="s">
        <v>26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>
        <v>2.0E8</v>
      </c>
      <c r="U8" s="26">
        <v>0.02</v>
      </c>
    </row>
    <row r="9">
      <c r="A9" s="14">
        <v>5.0</v>
      </c>
      <c r="B9" s="15" t="s">
        <v>32</v>
      </c>
      <c r="C9" s="15" t="s">
        <v>28</v>
      </c>
      <c r="D9" s="15" t="s">
        <v>26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>
      <c r="A10" s="19">
        <v>6.0</v>
      </c>
      <c r="B10" s="20" t="s">
        <v>33</v>
      </c>
      <c r="C10" s="20" t="s">
        <v>30</v>
      </c>
      <c r="D10" s="20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>
      <c r="A11" s="14">
        <v>7.0</v>
      </c>
      <c r="B11" s="15" t="s">
        <v>34</v>
      </c>
      <c r="C11" s="15" t="s">
        <v>25</v>
      </c>
      <c r="D11" s="15" t="s">
        <v>26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>
      <c r="A12" s="19">
        <v>8.0</v>
      </c>
      <c r="B12" s="20" t="s">
        <v>35</v>
      </c>
      <c r="C12" s="20" t="s">
        <v>28</v>
      </c>
      <c r="D12" s="28" t="s">
        <v>36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>
      <c r="A13" s="14">
        <v>9.0</v>
      </c>
      <c r="B13" s="15" t="s">
        <v>37</v>
      </c>
      <c r="C13" s="15" t="s">
        <v>30</v>
      </c>
      <c r="D13" s="29" t="s">
        <v>36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>
      <c r="A14" s="19">
        <v>10.0</v>
      </c>
      <c r="B14" s="20" t="s">
        <v>38</v>
      </c>
      <c r="C14" s="20" t="s">
        <v>25</v>
      </c>
      <c r="D14" s="28" t="s">
        <v>36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>
      <c r="A15" s="14">
        <v>11.0</v>
      </c>
      <c r="B15" s="15" t="s">
        <v>39</v>
      </c>
      <c r="C15" s="15" t="s">
        <v>28</v>
      </c>
      <c r="D15" s="29" t="s">
        <v>36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>
      <c r="A16" s="19">
        <v>12.0</v>
      </c>
      <c r="B16" s="20" t="s">
        <v>40</v>
      </c>
      <c r="C16" s="20" t="s">
        <v>30</v>
      </c>
      <c r="D16" s="28" t="s">
        <v>36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>
      <c r="A17" s="14">
        <v>13.0</v>
      </c>
      <c r="B17" s="15" t="s">
        <v>41</v>
      </c>
      <c r="C17" s="15" t="s">
        <v>28</v>
      </c>
      <c r="D17" s="29" t="s">
        <v>42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>
      <c r="A18" s="19">
        <v>14.0</v>
      </c>
      <c r="B18" s="20" t="s">
        <v>43</v>
      </c>
      <c r="C18" s="20" t="s">
        <v>30</v>
      </c>
      <c r="D18" s="28" t="s">
        <v>42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>
      <c r="A19" s="14">
        <v>15.0</v>
      </c>
      <c r="B19" s="15" t="s">
        <v>44</v>
      </c>
      <c r="C19" s="15" t="s">
        <v>25</v>
      </c>
      <c r="D19" s="29" t="s">
        <v>42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</sheetData>
  <mergeCells count="18">
    <mergeCell ref="F3:F4"/>
    <mergeCell ref="G3:G4"/>
    <mergeCell ref="H3:H4"/>
    <mergeCell ref="I3:K3"/>
    <mergeCell ref="L3:L4"/>
    <mergeCell ref="M3:M4"/>
    <mergeCell ref="N3:P3"/>
    <mergeCell ref="Q3:Q4"/>
    <mergeCell ref="R3:R4"/>
    <mergeCell ref="S3:S4"/>
    <mergeCell ref="A1:U1"/>
    <mergeCell ref="A2:K2"/>
    <mergeCell ref="A3:A4"/>
    <mergeCell ref="B3:B4"/>
    <mergeCell ref="C3:C4"/>
    <mergeCell ref="D3:D4"/>
    <mergeCell ref="E3:E4"/>
    <mergeCell ref="T3:U3"/>
  </mergeCells>
  <drawing r:id="rId1"/>
</worksheet>
</file>