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ảng lương theo 3P" sheetId="1" r:id="rId4"/>
  </sheets>
  <definedNames/>
  <calcPr/>
</workbook>
</file>

<file path=xl/sharedStrings.xml><?xml version="1.0" encoding="utf-8"?>
<sst xmlns="http://schemas.openxmlformats.org/spreadsheetml/2006/main" count="88" uniqueCount="51">
  <si>
    <t>BẢNG LƯƠNG NHÂN VIÊN</t>
  </si>
  <si>
    <t>Tháng... năm...</t>
  </si>
  <si>
    <t>STT</t>
  </si>
  <si>
    <t>Mã nhân viên</t>
  </si>
  <si>
    <t>Họ và tên</t>
  </si>
  <si>
    <t>Phòng ban</t>
  </si>
  <si>
    <t>Chức vụ</t>
  </si>
  <si>
    <t xml:space="preserve">Lương cơ bản theo vị trí P1 </t>
  </si>
  <si>
    <t>Lương theo năng lực P2</t>
  </si>
  <si>
    <t>Lương theo hiệu suất làm việc P3</t>
  </si>
  <si>
    <t>Lương phụ cấp</t>
  </si>
  <si>
    <t>Số ngày công</t>
  </si>
  <si>
    <t>Tổng thu nhập</t>
  </si>
  <si>
    <t>Thu nhập chịu thuế</t>
  </si>
  <si>
    <t xml:space="preserve">Phạt </t>
  </si>
  <si>
    <t>Thưởng</t>
  </si>
  <si>
    <t>Khấu trừ</t>
  </si>
  <si>
    <t>Thuế TNCN</t>
  </si>
  <si>
    <t>Tạm ứng</t>
  </si>
  <si>
    <t>Thực nhận</t>
  </si>
  <si>
    <t>Bậc</t>
  </si>
  <si>
    <t>Thành tiền</t>
  </si>
  <si>
    <t>Phụ cấp ăn trưa</t>
  </si>
  <si>
    <t>Phụ cấp đi lại</t>
  </si>
  <si>
    <t>Phụ cấp điện thoại</t>
  </si>
  <si>
    <t>BHXH (8%)</t>
  </si>
  <si>
    <t>BHYT (1.5%)</t>
  </si>
  <si>
    <t>BHTN (1%)</t>
  </si>
  <si>
    <t>A-001</t>
  </si>
  <si>
    <t>Trần Huyền Trang</t>
  </si>
  <si>
    <t>Nhân sự</t>
  </si>
  <si>
    <t>Trưởng phòng</t>
  </si>
  <si>
    <t>A-002</t>
  </si>
  <si>
    <t>Phạm Văn Bách</t>
  </si>
  <si>
    <t>Nhân viên</t>
  </si>
  <si>
    <t>A-003</t>
  </si>
  <si>
    <t>Nguyễn Thị Anh Thư</t>
  </si>
  <si>
    <t>A-004</t>
  </si>
  <si>
    <t>A-005</t>
  </si>
  <si>
    <t>A-006</t>
  </si>
  <si>
    <t>A-007</t>
  </si>
  <si>
    <t>A-008</t>
  </si>
  <si>
    <t>Kinh doanh HN</t>
  </si>
  <si>
    <t>A-009</t>
  </si>
  <si>
    <t>A-010</t>
  </si>
  <si>
    <t>A-011</t>
  </si>
  <si>
    <t>A-012</t>
  </si>
  <si>
    <t>A-013</t>
  </si>
  <si>
    <t>Kinh doanh HCM</t>
  </si>
  <si>
    <t>A-014</t>
  </si>
  <si>
    <t>A-015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</si>
</sst>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;[Red]#,##0"/>
    <numFmt numFmtId="165" formatCode="#,##0\ [$đ-42A]"/>
    <numFmt numFmtId="166" formatCode="_(* #,##0_);_(* \(#,##0\);_(* &quot;-&quot;_);_(@_)"/>
  </numFmts>
  <fonts count="11">
    <font>
      <sz val="10.0"/>
      <color rgb="FF000000"/>
      <name val="Arial"/>
      <scheme val="minor"/>
    </font>
    <font>
      <b/>
      <sz val="19.0"/>
      <color theme="1"/>
      <name val="Roboto"/>
    </font>
    <font>
      <b/>
      <sz val="16.0"/>
      <color rgb="FF000000"/>
      <name val="Roboto"/>
    </font>
    <font>
      <b/>
      <i/>
      <sz val="11.0"/>
      <color rgb="FF000000"/>
      <name val="Roboto"/>
    </font>
    <font>
      <b/>
      <i/>
      <sz val="12.0"/>
      <color rgb="FF000000"/>
      <name val="Roboto"/>
    </font>
    <font>
      <b/>
      <sz val="10.0"/>
      <color rgb="FF000000"/>
      <name val="Roboto"/>
    </font>
    <font/>
    <font>
      <color rgb="FF000000"/>
      <name val="&quot;Open Sans&quot;"/>
    </font>
    <font>
      <sz val="10.0"/>
      <color rgb="FF000000"/>
      <name val="Roboto"/>
    </font>
    <font>
      <color theme="1"/>
      <name val="&quot;Open Sans&quot;"/>
    </font>
    <font>
      <color rgb="FF000000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F3F3F3"/>
        <bgColor rgb="FFF3F3F3"/>
      </patternFill>
    </fill>
  </fills>
  <borders count="7">
    <border/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2" fontId="2" numFmtId="0" xfId="0" applyAlignment="1" applyFill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 vertical="top"/>
    </xf>
    <xf borderId="0" fillId="2" fontId="4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1" fillId="3" fontId="5" numFmtId="0" xfId="0" applyAlignment="1" applyBorder="1" applyFill="1" applyFont="1">
      <alignment horizontal="center" readingOrder="0" shrinkToFit="0" vertical="center" wrapText="1"/>
    </xf>
    <xf borderId="1" fillId="3" fontId="5" numFmtId="3" xfId="0" applyAlignment="1" applyBorder="1" applyFont="1" applyNumberFormat="1">
      <alignment horizontal="center" readingOrder="0" shrinkToFit="0" vertical="center" wrapText="1"/>
    </xf>
    <xf borderId="1" fillId="3" fontId="5" numFmtId="0" xfId="0" applyAlignment="1" applyBorder="1" applyFont="1">
      <alignment horizontal="center" readingOrder="0" vertical="center"/>
    </xf>
    <xf borderId="1" fillId="3" fontId="5" numFmtId="164" xfId="0" applyAlignment="1" applyBorder="1" applyFont="1" applyNumberFormat="1">
      <alignment horizontal="center" readingOrder="0" shrinkToFit="0" vertical="center" wrapText="1"/>
    </xf>
    <xf borderId="2" fillId="3" fontId="5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Border="1" applyFont="1"/>
    <xf borderId="2" fillId="3" fontId="5" numFmtId="3" xfId="0" applyAlignment="1" applyBorder="1" applyFont="1" applyNumberFormat="1">
      <alignment horizontal="center" readingOrder="0" shrinkToFit="0" vertical="center" wrapText="1"/>
    </xf>
    <xf borderId="4" fillId="0" fontId="6" numFmtId="0" xfId="0" applyBorder="1" applyFont="1"/>
    <xf borderId="1" fillId="3" fontId="5" numFmtId="164" xfId="0" applyAlignment="1" applyBorder="1" applyFont="1" applyNumberFormat="1">
      <alignment horizontal="center" shrinkToFit="0" vertical="center" wrapText="1"/>
    </xf>
    <xf borderId="2" fillId="3" fontId="5" numFmtId="0" xfId="0" applyAlignment="1" applyBorder="1" applyFont="1">
      <alignment horizontal="center" readingOrder="0" vertical="center"/>
    </xf>
    <xf borderId="5" fillId="0" fontId="6" numFmtId="0" xfId="0" applyBorder="1" applyFont="1"/>
    <xf borderId="5" fillId="2" fontId="6" numFmtId="0" xfId="0" applyBorder="1" applyFont="1"/>
    <xf borderId="6" fillId="0" fontId="7" numFmtId="3" xfId="0" applyAlignment="1" applyBorder="1" applyFont="1" applyNumberFormat="1">
      <alignment horizontal="center" vertical="bottom"/>
    </xf>
    <xf borderId="6" fillId="0" fontId="7" numFmtId="165" xfId="0" applyAlignment="1" applyBorder="1" applyFont="1" applyNumberFormat="1">
      <alignment vertical="bottom"/>
    </xf>
    <xf borderId="6" fillId="0" fontId="8" numFmtId="165" xfId="0" applyAlignment="1" applyBorder="1" applyFont="1" applyNumberFormat="1">
      <alignment readingOrder="0" vertical="bottom"/>
    </xf>
    <xf borderId="6" fillId="0" fontId="8" numFmtId="165" xfId="0" applyAlignment="1" applyBorder="1" applyFont="1" applyNumberFormat="1">
      <alignment horizontal="right" readingOrder="0" vertical="bottom"/>
    </xf>
    <xf borderId="6" fillId="0" fontId="8" numFmtId="164" xfId="0" applyAlignment="1" applyBorder="1" applyFont="1" applyNumberFormat="1">
      <alignment horizontal="center" readingOrder="0"/>
    </xf>
    <xf borderId="6" fillId="0" fontId="8" numFmtId="164" xfId="0" applyAlignment="1" applyBorder="1" applyFont="1" applyNumberFormat="1">
      <alignment horizontal="center" readingOrder="0" vertical="bottom"/>
    </xf>
    <xf borderId="6" fillId="0" fontId="8" numFmtId="165" xfId="0" applyAlignment="1" applyBorder="1" applyFont="1" applyNumberFormat="1">
      <alignment horizontal="right" vertical="bottom"/>
    </xf>
    <xf borderId="6" fillId="0" fontId="8" numFmtId="165" xfId="0" applyAlignment="1" applyBorder="1" applyFont="1" applyNumberFormat="1">
      <alignment readingOrder="0"/>
    </xf>
    <xf borderId="6" fillId="0" fontId="8" numFmtId="3" xfId="0" applyAlignment="1" applyBorder="1" applyFont="1" applyNumberFormat="1">
      <alignment readingOrder="0"/>
    </xf>
    <xf borderId="6" fillId="0" fontId="8" numFmtId="166" xfId="0" applyAlignment="1" applyBorder="1" applyFont="1" applyNumberFormat="1">
      <alignment horizontal="center" vertical="bottom"/>
    </xf>
    <xf borderId="6" fillId="0" fontId="8" numFmtId="165" xfId="0" applyBorder="1" applyFont="1" applyNumberFormat="1"/>
    <xf borderId="6" fillId="4" fontId="8" numFmtId="165" xfId="0" applyAlignment="1" applyBorder="1" applyFill="1" applyFont="1" applyNumberFormat="1">
      <alignment readingOrder="0"/>
    </xf>
    <xf borderId="6" fillId="4" fontId="8" numFmtId="165" xfId="0" applyBorder="1" applyFont="1" applyNumberFormat="1"/>
    <xf borderId="6" fillId="0" fontId="8" numFmtId="164" xfId="0" applyAlignment="1" applyBorder="1" applyFont="1" applyNumberFormat="1">
      <alignment horizontal="center"/>
    </xf>
    <xf borderId="6" fillId="2" fontId="8" numFmtId="165" xfId="0" applyAlignment="1" applyBorder="1" applyFont="1" applyNumberFormat="1">
      <alignment readingOrder="0"/>
    </xf>
    <xf borderId="6" fillId="2" fontId="8" numFmtId="165" xfId="0" applyBorder="1" applyFont="1" applyNumberFormat="1"/>
    <xf borderId="6" fillId="0" fontId="8" numFmtId="165" xfId="0" applyAlignment="1" applyBorder="1" applyFont="1" applyNumberFormat="1">
      <alignment readingOrder="0"/>
    </xf>
    <xf borderId="6" fillId="0" fontId="8" numFmtId="165" xfId="0" applyBorder="1" applyFont="1" applyNumberFormat="1"/>
    <xf borderId="6" fillId="0" fontId="8" numFmtId="3" xfId="0" applyAlignment="1" applyBorder="1" applyFont="1" applyNumberFormat="1">
      <alignment readingOrder="0"/>
    </xf>
    <xf borderId="6" fillId="0" fontId="9" numFmtId="165" xfId="0" applyAlignment="1" applyBorder="1" applyFont="1" applyNumberFormat="1">
      <alignment vertical="bottom"/>
    </xf>
    <xf borderId="0" fillId="0" fontId="8" numFmtId="0" xfId="0" applyFont="1"/>
    <xf borderId="0" fillId="0" fontId="10" numFmtId="0" xfId="0" applyFon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6.88"/>
    <col customWidth="1" min="2" max="2" width="10.13"/>
    <col customWidth="1" min="3" max="3" width="14.88"/>
    <col customWidth="1" min="4" max="5" width="14.63"/>
    <col customWidth="1" min="6" max="6" width="15.38"/>
    <col customWidth="1" min="7" max="7" width="11.63"/>
    <col customWidth="1" min="8" max="12" width="16.5"/>
    <col customWidth="1" min="13" max="13" width="13.63"/>
    <col customWidth="1" min="14" max="15" width="15.88"/>
    <col customWidth="1" min="16" max="21" width="16.5"/>
    <col customWidth="1" min="22" max="22" width="13.63"/>
    <col customWidth="1" min="23" max="23" width="16.5"/>
  </cols>
  <sheetData>
    <row r="1" ht="35.25" customHeight="1">
      <c r="A1" s="1" t="s">
        <v>0</v>
      </c>
      <c r="T1" s="2"/>
      <c r="U1" s="3"/>
      <c r="V1" s="3"/>
      <c r="W1" s="3"/>
    </row>
    <row r="2" ht="33.0" customHeight="1">
      <c r="A2" s="4" t="s">
        <v>1</v>
      </c>
      <c r="T2" s="5"/>
      <c r="U2" s="6"/>
      <c r="V2" s="6"/>
      <c r="W2" s="6"/>
    </row>
    <row r="3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2"/>
      <c r="I3" s="10" t="s">
        <v>9</v>
      </c>
      <c r="J3" s="13" t="s">
        <v>10</v>
      </c>
      <c r="K3" s="14"/>
      <c r="L3" s="12"/>
      <c r="M3" s="8" t="s">
        <v>11</v>
      </c>
      <c r="N3" s="15" t="s">
        <v>12</v>
      </c>
      <c r="O3" s="10" t="s">
        <v>13</v>
      </c>
      <c r="P3" s="8" t="s">
        <v>14</v>
      </c>
      <c r="Q3" s="8" t="s">
        <v>15</v>
      </c>
      <c r="R3" s="16" t="s">
        <v>16</v>
      </c>
      <c r="S3" s="14"/>
      <c r="T3" s="12"/>
      <c r="U3" s="10" t="s">
        <v>17</v>
      </c>
      <c r="V3" s="9" t="s">
        <v>18</v>
      </c>
      <c r="W3" s="9" t="s">
        <v>19</v>
      </c>
    </row>
    <row r="4">
      <c r="A4" s="17"/>
      <c r="B4" s="17"/>
      <c r="C4" s="17"/>
      <c r="D4" s="17"/>
      <c r="E4" s="17"/>
      <c r="F4" s="17"/>
      <c r="G4" s="15" t="s">
        <v>20</v>
      </c>
      <c r="H4" s="15" t="s">
        <v>21</v>
      </c>
      <c r="I4" s="17"/>
      <c r="J4" s="9" t="s">
        <v>22</v>
      </c>
      <c r="K4" s="9" t="s">
        <v>23</v>
      </c>
      <c r="L4" s="9" t="s">
        <v>24</v>
      </c>
      <c r="M4" s="17"/>
      <c r="N4" s="17"/>
      <c r="O4" s="17"/>
      <c r="P4" s="17"/>
      <c r="Q4" s="17"/>
      <c r="R4" s="9" t="s">
        <v>25</v>
      </c>
      <c r="S4" s="9" t="s">
        <v>26</v>
      </c>
      <c r="T4" s="9" t="s">
        <v>27</v>
      </c>
      <c r="U4" s="17"/>
      <c r="V4" s="18"/>
      <c r="W4" s="18"/>
    </row>
    <row r="5">
      <c r="A5" s="19">
        <v>1.0</v>
      </c>
      <c r="B5" s="20" t="s">
        <v>28</v>
      </c>
      <c r="C5" s="20" t="s">
        <v>29</v>
      </c>
      <c r="D5" s="20" t="s">
        <v>30</v>
      </c>
      <c r="E5" s="21" t="s">
        <v>31</v>
      </c>
      <c r="F5" s="22">
        <v>2.5E7</v>
      </c>
      <c r="G5" s="23">
        <v>3.0</v>
      </c>
      <c r="H5" s="24">
        <v>1500000.0</v>
      </c>
      <c r="I5" s="25">
        <v>1.0E7</v>
      </c>
      <c r="J5" s="26">
        <v>500000.0</v>
      </c>
      <c r="K5" s="26">
        <v>300000.0</v>
      </c>
      <c r="L5" s="26">
        <v>100000.0</v>
      </c>
      <c r="M5" s="27">
        <v>24.0</v>
      </c>
      <c r="N5" s="28">
        <f t="shared" ref="N5:N19" si="1">(F5+H5+I5+J5+K5+L5)/24*M5</f>
        <v>37400000</v>
      </c>
      <c r="O5" s="28">
        <f t="shared" ref="O5:O19" si="2">N5-J5-K5-L5</f>
        <v>36500000</v>
      </c>
      <c r="P5" s="26">
        <v>0.0</v>
      </c>
      <c r="Q5" s="26">
        <v>0.0</v>
      </c>
      <c r="R5" s="29">
        <f t="shared" ref="R5:R19" si="3">O5*8%</f>
        <v>2920000</v>
      </c>
      <c r="S5" s="29">
        <f t="shared" ref="S5:S19" si="4">O5*1.5%</f>
        <v>547500</v>
      </c>
      <c r="T5" s="29">
        <f t="shared" ref="T5:T19" si="5">O5*1%</f>
        <v>365000</v>
      </c>
      <c r="U5" s="28">
        <f>O5*25%</f>
        <v>9125000</v>
      </c>
      <c r="V5" s="30">
        <v>0.0</v>
      </c>
      <c r="W5" s="31">
        <f t="shared" ref="W5:W19" si="6">N5-P5+Q5-R5-S5-T5-U5-V5</f>
        <v>24442500</v>
      </c>
    </row>
    <row r="6">
      <c r="A6" s="19">
        <v>2.0</v>
      </c>
      <c r="B6" s="20" t="s">
        <v>32</v>
      </c>
      <c r="C6" s="20" t="s">
        <v>33</v>
      </c>
      <c r="D6" s="20" t="s">
        <v>30</v>
      </c>
      <c r="E6" s="21" t="s">
        <v>34</v>
      </c>
      <c r="F6" s="22">
        <v>1.5E7</v>
      </c>
      <c r="G6" s="32">
        <v>2.0</v>
      </c>
      <c r="H6" s="24">
        <v>1000000.0</v>
      </c>
      <c r="I6" s="25">
        <v>8000000.0</v>
      </c>
      <c r="J6" s="26">
        <v>500000.0</v>
      </c>
      <c r="K6" s="26">
        <v>300000.0</v>
      </c>
      <c r="L6" s="26">
        <v>100000.0</v>
      </c>
      <c r="M6" s="27">
        <v>22.0</v>
      </c>
      <c r="N6" s="28">
        <f t="shared" si="1"/>
        <v>22825000</v>
      </c>
      <c r="O6" s="28">
        <f t="shared" si="2"/>
        <v>21925000</v>
      </c>
      <c r="P6" s="26">
        <v>0.0</v>
      </c>
      <c r="Q6" s="26">
        <v>200000.0</v>
      </c>
      <c r="R6" s="29">
        <f t="shared" si="3"/>
        <v>1754000</v>
      </c>
      <c r="S6" s="29">
        <f t="shared" si="4"/>
        <v>328875</v>
      </c>
      <c r="T6" s="29">
        <f t="shared" si="5"/>
        <v>219250</v>
      </c>
      <c r="U6" s="28">
        <f t="shared" ref="U6:U7" si="7">O6*20%</f>
        <v>4385000</v>
      </c>
      <c r="V6" s="33">
        <v>0.0</v>
      </c>
      <c r="W6" s="34">
        <f t="shared" si="6"/>
        <v>16337875</v>
      </c>
    </row>
    <row r="7">
      <c r="A7" s="19">
        <v>3.0</v>
      </c>
      <c r="B7" s="20" t="s">
        <v>35</v>
      </c>
      <c r="C7" s="20" t="s">
        <v>36</v>
      </c>
      <c r="D7" s="20" t="s">
        <v>30</v>
      </c>
      <c r="E7" s="21" t="s">
        <v>34</v>
      </c>
      <c r="F7" s="22">
        <v>1.5E7</v>
      </c>
      <c r="G7" s="32">
        <v>1.0</v>
      </c>
      <c r="H7" s="24">
        <v>800000.0</v>
      </c>
      <c r="I7" s="25">
        <v>5000000.0</v>
      </c>
      <c r="J7" s="26">
        <v>500000.0</v>
      </c>
      <c r="K7" s="26">
        <v>300000.0</v>
      </c>
      <c r="L7" s="26">
        <v>100000.0</v>
      </c>
      <c r="M7" s="27">
        <v>24.0</v>
      </c>
      <c r="N7" s="28">
        <f t="shared" si="1"/>
        <v>21700000</v>
      </c>
      <c r="O7" s="28">
        <f t="shared" si="2"/>
        <v>20800000</v>
      </c>
      <c r="P7" s="26">
        <v>100000.0</v>
      </c>
      <c r="Q7" s="26">
        <v>0.0</v>
      </c>
      <c r="R7" s="29">
        <f t="shared" si="3"/>
        <v>1664000</v>
      </c>
      <c r="S7" s="29">
        <f t="shared" si="4"/>
        <v>312000</v>
      </c>
      <c r="T7" s="29">
        <f t="shared" si="5"/>
        <v>208000</v>
      </c>
      <c r="U7" s="28">
        <f t="shared" si="7"/>
        <v>4160000</v>
      </c>
      <c r="V7" s="30">
        <v>0.0</v>
      </c>
      <c r="W7" s="31">
        <f t="shared" si="6"/>
        <v>15256000</v>
      </c>
    </row>
    <row r="8">
      <c r="A8" s="19">
        <v>4.0</v>
      </c>
      <c r="B8" s="20" t="s">
        <v>37</v>
      </c>
      <c r="C8" s="20" t="s">
        <v>29</v>
      </c>
      <c r="D8" s="20" t="s">
        <v>30</v>
      </c>
      <c r="E8" s="21" t="s">
        <v>34</v>
      </c>
      <c r="F8" s="22">
        <v>8333333.3333333</v>
      </c>
      <c r="G8" s="23">
        <v>0.0</v>
      </c>
      <c r="H8" s="24">
        <v>400000.0</v>
      </c>
      <c r="I8" s="25">
        <v>2666666.6666667</v>
      </c>
      <c r="J8" s="26">
        <v>500000.0</v>
      </c>
      <c r="K8" s="26">
        <v>300000.0</v>
      </c>
      <c r="L8" s="26">
        <v>100000.0</v>
      </c>
      <c r="M8" s="27">
        <v>23.3333333333333</v>
      </c>
      <c r="N8" s="28">
        <f t="shared" si="1"/>
        <v>11958333.33</v>
      </c>
      <c r="O8" s="28">
        <f t="shared" si="2"/>
        <v>11058333.33</v>
      </c>
      <c r="P8" s="35">
        <v>133333.333333333</v>
      </c>
      <c r="Q8" s="35">
        <v>66666.6666666667</v>
      </c>
      <c r="R8" s="36">
        <f t="shared" si="3"/>
        <v>884666.6667</v>
      </c>
      <c r="S8" s="36">
        <f t="shared" si="4"/>
        <v>165875</v>
      </c>
      <c r="T8" s="36">
        <f t="shared" si="5"/>
        <v>110583.3333</v>
      </c>
      <c r="U8" s="28">
        <f>O8*25%</f>
        <v>2764583.333</v>
      </c>
      <c r="V8" s="26">
        <v>0.0</v>
      </c>
      <c r="W8" s="29">
        <f t="shared" si="6"/>
        <v>7965958.333</v>
      </c>
    </row>
    <row r="9">
      <c r="A9" s="19">
        <v>5.0</v>
      </c>
      <c r="B9" s="20" t="s">
        <v>38</v>
      </c>
      <c r="C9" s="20" t="s">
        <v>33</v>
      </c>
      <c r="D9" s="20" t="s">
        <v>30</v>
      </c>
      <c r="E9" s="21" t="s">
        <v>34</v>
      </c>
      <c r="F9" s="22">
        <v>3333333.3333333</v>
      </c>
      <c r="G9" s="23">
        <v>2.0</v>
      </c>
      <c r="H9" s="24">
        <v>50000.0</v>
      </c>
      <c r="I9" s="25">
        <v>166666.6666667</v>
      </c>
      <c r="J9" s="35">
        <v>500000.0</v>
      </c>
      <c r="K9" s="35">
        <v>300000.0</v>
      </c>
      <c r="L9" s="35">
        <v>100000.0</v>
      </c>
      <c r="M9" s="37">
        <v>23.3333333333333</v>
      </c>
      <c r="N9" s="28">
        <f t="shared" si="1"/>
        <v>4326388.889</v>
      </c>
      <c r="O9" s="28">
        <f t="shared" si="2"/>
        <v>3426388.889</v>
      </c>
      <c r="P9" s="35">
        <v>183333.333333333</v>
      </c>
      <c r="Q9" s="35">
        <v>66666.6666666667</v>
      </c>
      <c r="R9" s="36">
        <f t="shared" si="3"/>
        <v>274111.1111</v>
      </c>
      <c r="S9" s="36">
        <f t="shared" si="4"/>
        <v>51395.83333</v>
      </c>
      <c r="T9" s="36">
        <f t="shared" si="5"/>
        <v>34263.88889</v>
      </c>
      <c r="U9" s="28">
        <f t="shared" ref="U9:U10" si="8">O9*20%</f>
        <v>685277.7778</v>
      </c>
      <c r="V9" s="35">
        <v>0.0</v>
      </c>
      <c r="W9" s="29">
        <f t="shared" si="6"/>
        <v>3164673.611</v>
      </c>
    </row>
    <row r="10">
      <c r="A10" s="19">
        <v>6.0</v>
      </c>
      <c r="B10" s="20" t="s">
        <v>39</v>
      </c>
      <c r="C10" s="20" t="s">
        <v>36</v>
      </c>
      <c r="D10" s="20" t="s">
        <v>30</v>
      </c>
      <c r="E10" s="21" t="s">
        <v>34</v>
      </c>
      <c r="F10" s="22">
        <v>-1666666.6666667</v>
      </c>
      <c r="G10" s="23">
        <v>3.0</v>
      </c>
      <c r="H10" s="24">
        <v>1500000.0</v>
      </c>
      <c r="I10" s="25">
        <v>1.0E7</v>
      </c>
      <c r="J10" s="26">
        <v>500000.0</v>
      </c>
      <c r="K10" s="26">
        <v>300000.0</v>
      </c>
      <c r="L10" s="26">
        <v>100000.0</v>
      </c>
      <c r="M10" s="27">
        <v>23.3333333333333</v>
      </c>
      <c r="N10" s="28">
        <f t="shared" si="1"/>
        <v>10435185.19</v>
      </c>
      <c r="O10" s="28">
        <f t="shared" si="2"/>
        <v>9535185.185</v>
      </c>
      <c r="P10" s="35">
        <v>233333.333333333</v>
      </c>
      <c r="Q10" s="35">
        <v>66666.6666666667</v>
      </c>
      <c r="R10" s="36">
        <f t="shared" si="3"/>
        <v>762814.8148</v>
      </c>
      <c r="S10" s="36">
        <f t="shared" si="4"/>
        <v>143027.7778</v>
      </c>
      <c r="T10" s="36">
        <f t="shared" si="5"/>
        <v>95351.85185</v>
      </c>
      <c r="U10" s="28">
        <f t="shared" si="8"/>
        <v>1907037.037</v>
      </c>
      <c r="V10" s="26">
        <v>0.0</v>
      </c>
      <c r="W10" s="29">
        <f t="shared" si="6"/>
        <v>7360287.037</v>
      </c>
    </row>
    <row r="11">
      <c r="A11" s="19">
        <v>7.0</v>
      </c>
      <c r="B11" s="20" t="s">
        <v>40</v>
      </c>
      <c r="C11" s="20" t="s">
        <v>29</v>
      </c>
      <c r="D11" s="20" t="s">
        <v>30</v>
      </c>
      <c r="E11" s="21" t="s">
        <v>34</v>
      </c>
      <c r="F11" s="22">
        <v>-6666666.6666667</v>
      </c>
      <c r="G11" s="32">
        <v>2.0</v>
      </c>
      <c r="H11" s="24">
        <v>1000000.0</v>
      </c>
      <c r="I11" s="25">
        <v>8000000.0</v>
      </c>
      <c r="J11" s="26">
        <v>500000.0</v>
      </c>
      <c r="K11" s="26">
        <v>300000.0</v>
      </c>
      <c r="L11" s="26">
        <v>100000.0</v>
      </c>
      <c r="M11" s="27">
        <v>23.3333333333333</v>
      </c>
      <c r="N11" s="28">
        <f t="shared" si="1"/>
        <v>3143518.519</v>
      </c>
      <c r="O11" s="28">
        <f t="shared" si="2"/>
        <v>2243518.519</v>
      </c>
      <c r="P11" s="35">
        <v>283333.333333333</v>
      </c>
      <c r="Q11" s="35">
        <v>66666.6666666667</v>
      </c>
      <c r="R11" s="36">
        <f t="shared" si="3"/>
        <v>179481.4815</v>
      </c>
      <c r="S11" s="36">
        <f t="shared" si="4"/>
        <v>33652.77778</v>
      </c>
      <c r="T11" s="36">
        <f t="shared" si="5"/>
        <v>22435.18519</v>
      </c>
      <c r="U11" s="28">
        <f>O11*25%</f>
        <v>560879.6296</v>
      </c>
      <c r="V11" s="26">
        <v>0.0</v>
      </c>
      <c r="W11" s="29">
        <f t="shared" si="6"/>
        <v>2130402.778</v>
      </c>
    </row>
    <row r="12">
      <c r="A12" s="19">
        <v>8.0</v>
      </c>
      <c r="B12" s="20" t="s">
        <v>41</v>
      </c>
      <c r="C12" s="20" t="s">
        <v>33</v>
      </c>
      <c r="D12" s="38" t="s">
        <v>42</v>
      </c>
      <c r="E12" s="21" t="s">
        <v>31</v>
      </c>
      <c r="F12" s="22">
        <v>-1.16666666666667E7</v>
      </c>
      <c r="G12" s="32">
        <v>1.0</v>
      </c>
      <c r="H12" s="24">
        <v>800000.0</v>
      </c>
      <c r="I12" s="25">
        <v>5000000.0</v>
      </c>
      <c r="J12" s="35">
        <v>500000.0</v>
      </c>
      <c r="K12" s="35">
        <v>300000.0</v>
      </c>
      <c r="L12" s="35">
        <v>100000.0</v>
      </c>
      <c r="M12" s="37">
        <v>23.3333333333333</v>
      </c>
      <c r="N12" s="28">
        <f t="shared" si="1"/>
        <v>-4828703.704</v>
      </c>
      <c r="O12" s="28">
        <f t="shared" si="2"/>
        <v>-5728703.704</v>
      </c>
      <c r="P12" s="35">
        <v>333333.333333333</v>
      </c>
      <c r="Q12" s="35">
        <v>66666.6666666667</v>
      </c>
      <c r="R12" s="36">
        <f t="shared" si="3"/>
        <v>-458296.2963</v>
      </c>
      <c r="S12" s="36">
        <f t="shared" si="4"/>
        <v>-85930.55556</v>
      </c>
      <c r="T12" s="36">
        <f t="shared" si="5"/>
        <v>-57287.03704</v>
      </c>
      <c r="U12" s="28">
        <f t="shared" ref="U12:U13" si="9">O12*20%</f>
        <v>-1145740.741</v>
      </c>
      <c r="V12" s="35">
        <v>0.0</v>
      </c>
      <c r="W12" s="29">
        <f t="shared" si="6"/>
        <v>-3348115.741</v>
      </c>
    </row>
    <row r="13">
      <c r="A13" s="19">
        <v>9.0</v>
      </c>
      <c r="B13" s="20" t="s">
        <v>43</v>
      </c>
      <c r="C13" s="20" t="s">
        <v>36</v>
      </c>
      <c r="D13" s="38" t="s">
        <v>42</v>
      </c>
      <c r="E13" s="21" t="s">
        <v>34</v>
      </c>
      <c r="F13" s="22">
        <v>-1.66666666666667E7</v>
      </c>
      <c r="G13" s="23">
        <v>0.0</v>
      </c>
      <c r="H13" s="24">
        <v>400000.0</v>
      </c>
      <c r="I13" s="25">
        <v>2666666.6666667</v>
      </c>
      <c r="J13" s="26">
        <v>500000.0</v>
      </c>
      <c r="K13" s="26">
        <v>300000.0</v>
      </c>
      <c r="L13" s="26">
        <v>100000.0</v>
      </c>
      <c r="M13" s="27">
        <v>23.3333333333333</v>
      </c>
      <c r="N13" s="28">
        <f t="shared" si="1"/>
        <v>-12347222.22</v>
      </c>
      <c r="O13" s="28">
        <f t="shared" si="2"/>
        <v>-13247222.22</v>
      </c>
      <c r="P13" s="35">
        <v>383333.333333333</v>
      </c>
      <c r="Q13" s="35">
        <v>66666.6666666667</v>
      </c>
      <c r="R13" s="36">
        <f t="shared" si="3"/>
        <v>-1059777.778</v>
      </c>
      <c r="S13" s="36">
        <f t="shared" si="4"/>
        <v>-198708.3333</v>
      </c>
      <c r="T13" s="36">
        <f t="shared" si="5"/>
        <v>-132472.2222</v>
      </c>
      <c r="U13" s="28">
        <f t="shared" si="9"/>
        <v>-2649444.444</v>
      </c>
      <c r="V13" s="26">
        <v>0.0</v>
      </c>
      <c r="W13" s="29">
        <f t="shared" si="6"/>
        <v>-8623486.111</v>
      </c>
    </row>
    <row r="14">
      <c r="A14" s="19">
        <v>10.0</v>
      </c>
      <c r="B14" s="20" t="s">
        <v>44</v>
      </c>
      <c r="C14" s="20" t="s">
        <v>29</v>
      </c>
      <c r="D14" s="38" t="s">
        <v>42</v>
      </c>
      <c r="E14" s="21" t="s">
        <v>34</v>
      </c>
      <c r="F14" s="22">
        <v>-2.16666666666667E7</v>
      </c>
      <c r="G14" s="23">
        <v>1.0</v>
      </c>
      <c r="H14" s="24">
        <v>1500000.0</v>
      </c>
      <c r="I14" s="25">
        <v>1.0E7</v>
      </c>
      <c r="J14" s="26">
        <v>500000.0</v>
      </c>
      <c r="K14" s="26">
        <v>300000.0</v>
      </c>
      <c r="L14" s="26">
        <v>100000.0</v>
      </c>
      <c r="M14" s="27">
        <v>23.3333333333333</v>
      </c>
      <c r="N14" s="28">
        <f t="shared" si="1"/>
        <v>-9009259.259</v>
      </c>
      <c r="O14" s="28">
        <f t="shared" si="2"/>
        <v>-9909259.259</v>
      </c>
      <c r="P14" s="35">
        <v>433333.333333333</v>
      </c>
      <c r="Q14" s="35">
        <v>66666.6666666667</v>
      </c>
      <c r="R14" s="36">
        <f t="shared" si="3"/>
        <v>-792740.7407</v>
      </c>
      <c r="S14" s="36">
        <f t="shared" si="4"/>
        <v>-148638.8889</v>
      </c>
      <c r="T14" s="36">
        <f t="shared" si="5"/>
        <v>-99092.59259</v>
      </c>
      <c r="U14" s="28">
        <f>O14*25%</f>
        <v>-2477314.815</v>
      </c>
      <c r="V14" s="26">
        <v>0.0</v>
      </c>
      <c r="W14" s="29">
        <f t="shared" si="6"/>
        <v>-5858138.889</v>
      </c>
    </row>
    <row r="15">
      <c r="A15" s="19">
        <v>11.0</v>
      </c>
      <c r="B15" s="20" t="s">
        <v>45</v>
      </c>
      <c r="C15" s="20" t="s">
        <v>33</v>
      </c>
      <c r="D15" s="38" t="s">
        <v>42</v>
      </c>
      <c r="E15" s="21" t="s">
        <v>34</v>
      </c>
      <c r="F15" s="22">
        <v>-2.66666666666667E7</v>
      </c>
      <c r="G15" s="23">
        <v>3.0</v>
      </c>
      <c r="H15" s="24">
        <v>1000000.0</v>
      </c>
      <c r="I15" s="25">
        <v>8000000.0</v>
      </c>
      <c r="J15" s="35">
        <v>500000.0</v>
      </c>
      <c r="K15" s="35">
        <v>300000.0</v>
      </c>
      <c r="L15" s="35">
        <v>100000.0</v>
      </c>
      <c r="M15" s="37">
        <v>23.3333333333333</v>
      </c>
      <c r="N15" s="28">
        <f t="shared" si="1"/>
        <v>-16300925.93</v>
      </c>
      <c r="O15" s="28">
        <f t="shared" si="2"/>
        <v>-17200925.93</v>
      </c>
      <c r="P15" s="35">
        <v>483333.333333333</v>
      </c>
      <c r="Q15" s="35">
        <v>66666.6666666667</v>
      </c>
      <c r="R15" s="36">
        <f t="shared" si="3"/>
        <v>-1376074.074</v>
      </c>
      <c r="S15" s="36">
        <f t="shared" si="4"/>
        <v>-258013.8889</v>
      </c>
      <c r="T15" s="36">
        <f t="shared" si="5"/>
        <v>-172009.2593</v>
      </c>
      <c r="U15" s="28">
        <f t="shared" ref="U15:U16" si="10">O15*20%</f>
        <v>-3440185.185</v>
      </c>
      <c r="V15" s="35">
        <v>0.0</v>
      </c>
      <c r="W15" s="29">
        <f t="shared" si="6"/>
        <v>-11471310.19</v>
      </c>
    </row>
    <row r="16">
      <c r="A16" s="19">
        <v>12.0</v>
      </c>
      <c r="B16" s="20" t="s">
        <v>46</v>
      </c>
      <c r="C16" s="20" t="s">
        <v>36</v>
      </c>
      <c r="D16" s="38" t="s">
        <v>42</v>
      </c>
      <c r="E16" s="21" t="s">
        <v>34</v>
      </c>
      <c r="F16" s="22">
        <v>-3.16666666666667E7</v>
      </c>
      <c r="G16" s="32">
        <v>2.0</v>
      </c>
      <c r="H16" s="24">
        <v>800000.0</v>
      </c>
      <c r="I16" s="25">
        <v>5000000.0</v>
      </c>
      <c r="J16" s="26">
        <v>500000.0</v>
      </c>
      <c r="K16" s="26">
        <v>300000.0</v>
      </c>
      <c r="L16" s="26">
        <v>100000.0</v>
      </c>
      <c r="M16" s="27">
        <v>23.3333333333333</v>
      </c>
      <c r="N16" s="28">
        <f t="shared" si="1"/>
        <v>-24273148.15</v>
      </c>
      <c r="O16" s="28">
        <f t="shared" si="2"/>
        <v>-25173148.15</v>
      </c>
      <c r="P16" s="35">
        <v>533333.333333333</v>
      </c>
      <c r="Q16" s="35">
        <v>66666.6666666667</v>
      </c>
      <c r="R16" s="36">
        <f t="shared" si="3"/>
        <v>-2013851.852</v>
      </c>
      <c r="S16" s="36">
        <f t="shared" si="4"/>
        <v>-377597.2222</v>
      </c>
      <c r="T16" s="36">
        <f t="shared" si="5"/>
        <v>-251731.4815</v>
      </c>
      <c r="U16" s="28">
        <f t="shared" si="10"/>
        <v>-5034629.63</v>
      </c>
      <c r="V16" s="26">
        <v>0.0</v>
      </c>
      <c r="W16" s="29">
        <f t="shared" si="6"/>
        <v>-17062004.63</v>
      </c>
    </row>
    <row r="17">
      <c r="A17" s="19">
        <v>13.0</v>
      </c>
      <c r="B17" s="20" t="s">
        <v>47</v>
      </c>
      <c r="C17" s="20" t="s">
        <v>33</v>
      </c>
      <c r="D17" s="38" t="s">
        <v>48</v>
      </c>
      <c r="E17" s="21" t="s">
        <v>31</v>
      </c>
      <c r="F17" s="22">
        <v>-3.66666666666667E7</v>
      </c>
      <c r="G17" s="32">
        <v>1.0</v>
      </c>
      <c r="H17" s="24">
        <v>400000.0</v>
      </c>
      <c r="I17" s="25">
        <v>2666666.6666667</v>
      </c>
      <c r="J17" s="26">
        <v>500000.0</v>
      </c>
      <c r="K17" s="26">
        <v>300000.0</v>
      </c>
      <c r="L17" s="26">
        <v>100000.0</v>
      </c>
      <c r="M17" s="27">
        <v>23.3333333333333</v>
      </c>
      <c r="N17" s="28">
        <f t="shared" si="1"/>
        <v>-31791666.67</v>
      </c>
      <c r="O17" s="28">
        <f t="shared" si="2"/>
        <v>-32691666.67</v>
      </c>
      <c r="P17" s="35">
        <v>583333.333333333</v>
      </c>
      <c r="Q17" s="35">
        <v>66666.6666666667</v>
      </c>
      <c r="R17" s="36">
        <f t="shared" si="3"/>
        <v>-2615333.333</v>
      </c>
      <c r="S17" s="36">
        <f t="shared" si="4"/>
        <v>-490375</v>
      </c>
      <c r="T17" s="36">
        <f t="shared" si="5"/>
        <v>-326916.6667</v>
      </c>
      <c r="U17" s="28">
        <f>O17*25%</f>
        <v>-8172916.667</v>
      </c>
      <c r="V17" s="26">
        <v>0.0</v>
      </c>
      <c r="W17" s="29">
        <f t="shared" si="6"/>
        <v>-20702791.67</v>
      </c>
    </row>
    <row r="18">
      <c r="A18" s="19">
        <v>14.0</v>
      </c>
      <c r="B18" s="20" t="s">
        <v>49</v>
      </c>
      <c r="C18" s="20" t="s">
        <v>36</v>
      </c>
      <c r="D18" s="38" t="s">
        <v>48</v>
      </c>
      <c r="E18" s="21" t="s">
        <v>34</v>
      </c>
      <c r="F18" s="22">
        <v>-4.16666666666667E7</v>
      </c>
      <c r="G18" s="23">
        <v>0.0</v>
      </c>
      <c r="H18" s="24">
        <v>50000.0</v>
      </c>
      <c r="I18" s="25">
        <v>166666.6666667</v>
      </c>
      <c r="J18" s="35">
        <v>500000.0</v>
      </c>
      <c r="K18" s="35">
        <v>300000.0</v>
      </c>
      <c r="L18" s="35">
        <v>100000.0</v>
      </c>
      <c r="M18" s="37">
        <v>23.3333333333333</v>
      </c>
      <c r="N18" s="28">
        <f t="shared" si="1"/>
        <v>-39423611.11</v>
      </c>
      <c r="O18" s="28">
        <f t="shared" si="2"/>
        <v>-40323611.11</v>
      </c>
      <c r="P18" s="35">
        <v>633333.333333333</v>
      </c>
      <c r="Q18" s="35">
        <v>66666.6666666667</v>
      </c>
      <c r="R18" s="36">
        <f t="shared" si="3"/>
        <v>-3225888.889</v>
      </c>
      <c r="S18" s="36">
        <f t="shared" si="4"/>
        <v>-604854.1667</v>
      </c>
      <c r="T18" s="36">
        <f t="shared" si="5"/>
        <v>-403236.1111</v>
      </c>
      <c r="U18" s="28">
        <f t="shared" ref="U18:U19" si="11">O18*20%</f>
        <v>-8064722.222</v>
      </c>
      <c r="V18" s="35">
        <v>0.0</v>
      </c>
      <c r="W18" s="29">
        <f t="shared" si="6"/>
        <v>-27691576.39</v>
      </c>
    </row>
    <row r="19">
      <c r="A19" s="19">
        <v>15.0</v>
      </c>
      <c r="B19" s="20" t="s">
        <v>50</v>
      </c>
      <c r="C19" s="20" t="s">
        <v>29</v>
      </c>
      <c r="D19" s="38" t="s">
        <v>48</v>
      </c>
      <c r="E19" s="21" t="s">
        <v>34</v>
      </c>
      <c r="F19" s="22">
        <v>-4.66666666666667E7</v>
      </c>
      <c r="G19" s="23">
        <v>1.0</v>
      </c>
      <c r="H19" s="24">
        <v>1000000.0</v>
      </c>
      <c r="I19" s="25">
        <v>8000000.0</v>
      </c>
      <c r="J19" s="26">
        <v>500000.0</v>
      </c>
      <c r="K19" s="26">
        <v>300000.0</v>
      </c>
      <c r="L19" s="26">
        <v>100000.0</v>
      </c>
      <c r="M19" s="27">
        <v>23.3333333333333</v>
      </c>
      <c r="N19" s="28">
        <f t="shared" si="1"/>
        <v>-35745370.37</v>
      </c>
      <c r="O19" s="28">
        <f t="shared" si="2"/>
        <v>-36645370.37</v>
      </c>
      <c r="P19" s="35">
        <v>683333.333333333</v>
      </c>
      <c r="Q19" s="35">
        <v>66666.6666666667</v>
      </c>
      <c r="R19" s="36">
        <f t="shared" si="3"/>
        <v>-2931629.63</v>
      </c>
      <c r="S19" s="36">
        <f t="shared" si="4"/>
        <v>-549680.5556</v>
      </c>
      <c r="T19" s="36">
        <f t="shared" si="5"/>
        <v>-366453.7037</v>
      </c>
      <c r="U19" s="28">
        <f t="shared" si="11"/>
        <v>-7329074.074</v>
      </c>
      <c r="V19" s="26">
        <v>0.0</v>
      </c>
      <c r="W19" s="29">
        <f t="shared" si="6"/>
        <v>-25185199.07</v>
      </c>
    </row>
    <row r="20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</row>
    <row r="26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</row>
    <row r="29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</row>
    <row r="30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</row>
    <row r="3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</row>
    <row r="3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</row>
    <row r="3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</row>
    <row r="34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</row>
    <row r="3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</row>
    <row r="36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</row>
    <row r="37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</row>
    <row r="38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</row>
    <row r="39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</row>
    <row r="40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</row>
    <row r="4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</row>
    <row r="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</row>
    <row r="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</row>
    <row r="44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</row>
    <row r="4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</row>
    <row r="46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</row>
    <row r="47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</row>
    <row r="48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</row>
    <row r="49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</row>
    <row r="50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</row>
    <row r="5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</row>
    <row r="5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</row>
    <row r="5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</row>
    <row r="54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</row>
    <row r="5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</row>
    <row r="56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</row>
    <row r="57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</row>
    <row r="58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</row>
    <row r="59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</row>
    <row r="61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</row>
    <row r="6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</row>
    <row r="6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</row>
    <row r="64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</row>
    <row r="6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</row>
    <row r="66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</row>
    <row r="67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</row>
    <row r="68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69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</row>
    <row r="70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</row>
    <row r="7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</row>
    <row r="7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</row>
    <row r="7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</row>
    <row r="74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</row>
    <row r="7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</row>
    <row r="96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</row>
    <row r="97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</row>
    <row r="98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  <row r="15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</row>
    <row r="156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</row>
    <row r="157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</row>
    <row r="158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</row>
    <row r="159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</row>
    <row r="160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</row>
    <row r="16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</row>
    <row r="16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</row>
    <row r="16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</row>
    <row r="164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</row>
    <row r="16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</row>
    <row r="166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</row>
    <row r="167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</row>
    <row r="168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</row>
    <row r="169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</row>
    <row r="170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</row>
    <row r="17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</row>
    <row r="17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</row>
    <row r="17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</row>
    <row r="174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</row>
    <row r="17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</row>
    <row r="176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</row>
    <row r="177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</row>
    <row r="178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</row>
    <row r="179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</row>
    <row r="180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</row>
    <row r="18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</row>
    <row r="18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</row>
    <row r="18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</row>
    <row r="184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</row>
    <row r="18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</row>
    <row r="186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</row>
    <row r="187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</row>
    <row r="188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</row>
    <row r="189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</row>
    <row r="190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</row>
    <row r="19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</row>
    <row r="19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</row>
    <row r="19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</row>
    <row r="194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</row>
    <row r="19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</row>
    <row r="196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</row>
    <row r="197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</row>
    <row r="198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</row>
    <row r="199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</row>
    <row r="200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</row>
    <row r="20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</row>
    <row r="20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</row>
    <row r="20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</row>
    <row r="204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</row>
    <row r="20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</row>
    <row r="206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</row>
    <row r="207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</row>
    <row r="208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</row>
    <row r="209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</row>
    <row r="210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</row>
    <row r="21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</row>
    <row r="21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</row>
    <row r="21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</row>
    <row r="214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</row>
    <row r="21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</row>
    <row r="216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</row>
    <row r="217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</row>
    <row r="218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</row>
    <row r="219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</row>
    <row r="220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</row>
    <row r="22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</row>
    <row r="22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</row>
    <row r="22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</row>
    <row r="224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</row>
    <row r="2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</row>
    <row r="226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</row>
    <row r="227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</row>
    <row r="228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</row>
    <row r="229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</row>
    <row r="230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</row>
    <row r="23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</row>
    <row r="23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</row>
    <row r="23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</row>
    <row r="234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</row>
    <row r="23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</row>
    <row r="236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</row>
    <row r="237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</row>
    <row r="238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</row>
    <row r="239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</row>
    <row r="240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</row>
    <row r="24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</row>
    <row r="2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</row>
    <row r="2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</row>
    <row r="244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</row>
    <row r="24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</row>
    <row r="246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</row>
    <row r="247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</row>
    <row r="248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</row>
    <row r="249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</row>
    <row r="250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</row>
    <row r="25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</row>
    <row r="25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</row>
    <row r="25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</row>
    <row r="254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</row>
    <row r="25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</row>
    <row r="256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</row>
    <row r="257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</row>
    <row r="258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</row>
    <row r="259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</row>
    <row r="260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</row>
    <row r="26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</row>
    <row r="26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</row>
    <row r="26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</row>
    <row r="264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</row>
    <row r="26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</row>
    <row r="266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</row>
    <row r="267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</row>
    <row r="268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</row>
    <row r="269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</row>
    <row r="270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</row>
    <row r="27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</row>
    <row r="27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</row>
    <row r="27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</row>
    <row r="274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</row>
    <row r="27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</row>
    <row r="276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</row>
    <row r="277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</row>
    <row r="278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</row>
    <row r="279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</row>
    <row r="280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</row>
    <row r="28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</row>
    <row r="28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</row>
    <row r="28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</row>
    <row r="284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</row>
    <row r="28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</row>
    <row r="286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</row>
    <row r="287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</row>
    <row r="288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</row>
    <row r="289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</row>
    <row r="290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</row>
    <row r="29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</row>
    <row r="29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</row>
    <row r="29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</row>
    <row r="294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</row>
    <row r="29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</row>
    <row r="296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</row>
    <row r="297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</row>
    <row r="298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</row>
    <row r="299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</row>
    <row r="300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</row>
    <row r="30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</row>
    <row r="30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</row>
    <row r="303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</row>
    <row r="304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</row>
    <row r="30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</row>
    <row r="306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</row>
    <row r="307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</row>
    <row r="308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</row>
    <row r="309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</row>
    <row r="310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</row>
    <row r="31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</row>
    <row r="31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</row>
    <row r="313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</row>
    <row r="314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</row>
    <row r="31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</row>
    <row r="316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</row>
    <row r="317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</row>
    <row r="318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</row>
    <row r="319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</row>
    <row r="320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</row>
    <row r="32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</row>
    <row r="32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</row>
    <row r="323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</row>
    <row r="324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</row>
    <row r="3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</row>
    <row r="326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</row>
    <row r="327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</row>
    <row r="328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</row>
    <row r="329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</row>
    <row r="330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</row>
    <row r="33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</row>
    <row r="33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</row>
    <row r="333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</row>
    <row r="334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</row>
    <row r="33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</row>
    <row r="336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</row>
    <row r="337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</row>
    <row r="338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</row>
    <row r="339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</row>
    <row r="340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</row>
    <row r="34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</row>
    <row r="3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</row>
    <row r="343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</row>
    <row r="344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</row>
    <row r="34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</row>
    <row r="346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</row>
    <row r="347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</row>
    <row r="348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</row>
    <row r="349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</row>
    <row r="350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</row>
    <row r="35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</row>
    <row r="35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</row>
    <row r="353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</row>
    <row r="354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</row>
    <row r="35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</row>
    <row r="356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</row>
    <row r="357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</row>
    <row r="358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</row>
    <row r="359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</row>
    <row r="360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</row>
    <row r="36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</row>
    <row r="36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</row>
    <row r="363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</row>
    <row r="364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</row>
    <row r="36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</row>
    <row r="366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</row>
    <row r="367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</row>
    <row r="368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</row>
    <row r="369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</row>
    <row r="370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</row>
    <row r="37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</row>
    <row r="37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</row>
    <row r="373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</row>
    <row r="374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</row>
    <row r="37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</row>
    <row r="376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</row>
    <row r="377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</row>
    <row r="378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</row>
    <row r="379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</row>
    <row r="380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</row>
    <row r="38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</row>
    <row r="382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</row>
    <row r="383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</row>
    <row r="384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</row>
    <row r="38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</row>
    <row r="386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</row>
    <row r="387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</row>
    <row r="388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</row>
    <row r="389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</row>
    <row r="390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</row>
    <row r="39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</row>
    <row r="392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</row>
    <row r="393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</row>
    <row r="394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</row>
    <row r="39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</row>
    <row r="396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</row>
    <row r="397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</row>
    <row r="398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</row>
    <row r="399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</row>
    <row r="400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</row>
    <row r="40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</row>
    <row r="402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</row>
    <row r="403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</row>
    <row r="404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</row>
    <row r="40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</row>
    <row r="406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</row>
    <row r="407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</row>
    <row r="408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</row>
    <row r="409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</row>
    <row r="410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</row>
    <row r="41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</row>
    <row r="412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</row>
    <row r="413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</row>
    <row r="414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</row>
    <row r="41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</row>
    <row r="416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</row>
    <row r="417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</row>
    <row r="418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</row>
    <row r="419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</row>
    <row r="420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</row>
    <row r="42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</row>
    <row r="422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</row>
    <row r="423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</row>
    <row r="424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</row>
    <row r="4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</row>
    <row r="426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</row>
    <row r="427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</row>
    <row r="428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</row>
    <row r="429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</row>
    <row r="430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</row>
    <row r="43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</row>
    <row r="432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</row>
    <row r="433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</row>
    <row r="434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</row>
    <row r="43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</row>
    <row r="436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</row>
    <row r="437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</row>
    <row r="438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</row>
    <row r="439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</row>
    <row r="440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</row>
    <row r="44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</row>
    <row r="442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</row>
    <row r="443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</row>
    <row r="444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</row>
    <row r="44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</row>
    <row r="446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</row>
    <row r="447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</row>
    <row r="448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</row>
    <row r="449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</row>
    <row r="450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</row>
    <row r="45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</row>
    <row r="452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</row>
    <row r="453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</row>
    <row r="454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</row>
    <row r="45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</row>
    <row r="456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</row>
    <row r="457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</row>
    <row r="458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</row>
    <row r="459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</row>
    <row r="460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</row>
    <row r="46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</row>
    <row r="462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</row>
    <row r="463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</row>
    <row r="464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</row>
    <row r="46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</row>
    <row r="466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</row>
    <row r="467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</row>
    <row r="468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</row>
    <row r="469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</row>
    <row r="470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</row>
    <row r="47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</row>
    <row r="472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</row>
    <row r="473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</row>
    <row r="474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</row>
    <row r="47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</row>
    <row r="476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</row>
    <row r="477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</row>
    <row r="478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</row>
    <row r="479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</row>
    <row r="480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</row>
    <row r="48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</row>
    <row r="482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</row>
    <row r="483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</row>
    <row r="484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</row>
    <row r="48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</row>
    <row r="486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</row>
    <row r="487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</row>
    <row r="488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</row>
    <row r="489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</row>
    <row r="490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</row>
    <row r="49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</row>
    <row r="492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</row>
    <row r="493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</row>
    <row r="494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</row>
    <row r="49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</row>
    <row r="496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</row>
    <row r="497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</row>
    <row r="498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</row>
    <row r="499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</row>
    <row r="500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</row>
    <row r="50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</row>
    <row r="502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</row>
    <row r="503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</row>
    <row r="504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</row>
    <row r="50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</row>
    <row r="506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</row>
    <row r="507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</row>
    <row r="508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</row>
    <row r="509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</row>
    <row r="510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</row>
    <row r="51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</row>
    <row r="512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</row>
    <row r="513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</row>
    <row r="514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</row>
    <row r="51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</row>
    <row r="516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</row>
    <row r="517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</row>
    <row r="518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</row>
    <row r="519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</row>
    <row r="520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</row>
    <row r="52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</row>
    <row r="522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</row>
    <row r="523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</row>
    <row r="524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</row>
    <row r="5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</row>
    <row r="526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</row>
    <row r="527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</row>
    <row r="528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</row>
    <row r="529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</row>
    <row r="530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</row>
    <row r="53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</row>
    <row r="532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</row>
    <row r="533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</row>
    <row r="534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</row>
    <row r="53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</row>
    <row r="536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</row>
    <row r="537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</row>
    <row r="538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</row>
    <row r="539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</row>
    <row r="540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</row>
    <row r="54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</row>
    <row r="542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</row>
    <row r="543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</row>
    <row r="544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</row>
    <row r="54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</row>
    <row r="546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</row>
    <row r="547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</row>
    <row r="548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</row>
    <row r="549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</row>
    <row r="550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</row>
    <row r="55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</row>
    <row r="552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</row>
    <row r="553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</row>
    <row r="554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</row>
    <row r="55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</row>
    <row r="556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</row>
    <row r="557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</row>
    <row r="558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</row>
    <row r="559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</row>
    <row r="560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</row>
    <row r="56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</row>
    <row r="562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</row>
    <row r="563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</row>
    <row r="564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</row>
    <row r="56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</row>
    <row r="566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</row>
    <row r="567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</row>
    <row r="568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</row>
    <row r="569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</row>
    <row r="570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</row>
    <row r="57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</row>
    <row r="572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</row>
    <row r="573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</row>
    <row r="574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</row>
    <row r="57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</row>
    <row r="576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</row>
    <row r="577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</row>
    <row r="578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</row>
    <row r="579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</row>
    <row r="580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</row>
    <row r="58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</row>
    <row r="582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</row>
    <row r="583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</row>
    <row r="584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</row>
    <row r="58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</row>
    <row r="586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</row>
    <row r="587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</row>
    <row r="588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</row>
    <row r="589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</row>
    <row r="590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</row>
    <row r="59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</row>
    <row r="592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</row>
    <row r="593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</row>
    <row r="594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</row>
    <row r="59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</row>
    <row r="596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</row>
    <row r="597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</row>
    <row r="598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</row>
    <row r="599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</row>
    <row r="600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</row>
    <row r="60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</row>
    <row r="602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</row>
    <row r="603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</row>
    <row r="604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</row>
    <row r="60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</row>
    <row r="606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</row>
    <row r="607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</row>
    <row r="608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</row>
    <row r="609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</row>
    <row r="610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</row>
    <row r="61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</row>
    <row r="612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</row>
    <row r="613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</row>
    <row r="614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</row>
    <row r="61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</row>
    <row r="616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</row>
    <row r="617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</row>
    <row r="618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</row>
    <row r="619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</row>
    <row r="620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</row>
    <row r="62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</row>
    <row r="622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</row>
    <row r="623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</row>
    <row r="624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</row>
    <row r="6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</row>
    <row r="626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</row>
    <row r="627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</row>
    <row r="628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</row>
    <row r="629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</row>
    <row r="630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</row>
    <row r="63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</row>
    <row r="632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</row>
    <row r="633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</row>
    <row r="634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</row>
    <row r="63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</row>
    <row r="636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</row>
    <row r="637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</row>
    <row r="638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</row>
    <row r="639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</row>
    <row r="640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</row>
    <row r="64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</row>
    <row r="642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</row>
    <row r="643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</row>
    <row r="644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</row>
    <row r="64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</row>
    <row r="646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</row>
    <row r="647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</row>
    <row r="648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</row>
    <row r="649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</row>
    <row r="650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</row>
    <row r="65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</row>
    <row r="652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</row>
    <row r="653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</row>
    <row r="654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</row>
    <row r="65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</row>
    <row r="656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</row>
    <row r="657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</row>
    <row r="658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</row>
    <row r="659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</row>
    <row r="660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</row>
    <row r="66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</row>
    <row r="662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</row>
    <row r="663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</row>
    <row r="664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</row>
    <row r="66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</row>
    <row r="666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</row>
    <row r="667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</row>
    <row r="668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</row>
    <row r="669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</row>
    <row r="670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</row>
    <row r="67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</row>
    <row r="672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</row>
    <row r="673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</row>
    <row r="674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</row>
    <row r="67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</row>
    <row r="676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</row>
    <row r="677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</row>
    <row r="678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</row>
    <row r="679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</row>
    <row r="680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</row>
    <row r="68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</row>
    <row r="682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</row>
    <row r="683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</row>
    <row r="684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</row>
    <row r="68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</row>
    <row r="686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</row>
    <row r="687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</row>
    <row r="688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</row>
    <row r="689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</row>
    <row r="690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</row>
    <row r="69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</row>
    <row r="692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</row>
    <row r="693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</row>
    <row r="694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</row>
    <row r="69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</row>
    <row r="696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</row>
    <row r="697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</row>
    <row r="698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</row>
    <row r="699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</row>
    <row r="700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</row>
    <row r="70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</row>
    <row r="702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</row>
    <row r="703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</row>
    <row r="704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</row>
    <row r="70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</row>
    <row r="706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</row>
    <row r="707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</row>
    <row r="708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</row>
    <row r="709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</row>
    <row r="710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</row>
    <row r="71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</row>
    <row r="712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</row>
    <row r="713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</row>
    <row r="714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</row>
    <row r="71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</row>
    <row r="716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</row>
    <row r="717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</row>
    <row r="718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</row>
    <row r="719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</row>
    <row r="720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</row>
    <row r="72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</row>
    <row r="722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</row>
    <row r="723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</row>
    <row r="724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</row>
    <row r="7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</row>
    <row r="726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</row>
    <row r="727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</row>
    <row r="728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</row>
    <row r="729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</row>
    <row r="730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</row>
    <row r="73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</row>
    <row r="732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</row>
    <row r="733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</row>
    <row r="734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</row>
    <row r="73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</row>
    <row r="736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</row>
    <row r="737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</row>
    <row r="738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</row>
    <row r="739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</row>
    <row r="740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</row>
    <row r="74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</row>
    <row r="742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</row>
    <row r="743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</row>
    <row r="744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</row>
    <row r="74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</row>
    <row r="746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</row>
    <row r="747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</row>
    <row r="748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</row>
    <row r="749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</row>
    <row r="750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</row>
    <row r="75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</row>
    <row r="752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</row>
    <row r="753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</row>
    <row r="754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</row>
    <row r="75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</row>
    <row r="756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</row>
    <row r="757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</row>
    <row r="758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</row>
    <row r="759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</row>
    <row r="760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</row>
    <row r="76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</row>
    <row r="762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</row>
    <row r="763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</row>
    <row r="764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</row>
    <row r="76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</row>
    <row r="766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</row>
    <row r="767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</row>
    <row r="768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</row>
    <row r="769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</row>
    <row r="770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</row>
    <row r="77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</row>
    <row r="772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</row>
    <row r="773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</row>
    <row r="774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</row>
    <row r="77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</row>
    <row r="776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</row>
    <row r="777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</row>
    <row r="778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</row>
    <row r="779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</row>
    <row r="780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</row>
    <row r="78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</row>
    <row r="782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</row>
    <row r="783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</row>
    <row r="784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</row>
    <row r="78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</row>
    <row r="786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</row>
    <row r="787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</row>
    <row r="788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</row>
    <row r="789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</row>
    <row r="790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</row>
    <row r="79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</row>
    <row r="792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</row>
    <row r="793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</row>
    <row r="794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</row>
    <row r="79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</row>
    <row r="796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</row>
    <row r="797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</row>
    <row r="798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</row>
    <row r="799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</row>
    <row r="800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</row>
    <row r="80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</row>
    <row r="802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</row>
    <row r="803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</row>
    <row r="804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</row>
    <row r="80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</row>
    <row r="806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</row>
    <row r="807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</row>
    <row r="808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</row>
    <row r="809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</row>
    <row r="810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</row>
    <row r="81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</row>
    <row r="812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</row>
    <row r="813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</row>
    <row r="814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</row>
    <row r="81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</row>
    <row r="816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</row>
    <row r="817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</row>
    <row r="818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</row>
    <row r="819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</row>
    <row r="820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</row>
    <row r="82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</row>
    <row r="822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</row>
    <row r="823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</row>
    <row r="824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</row>
    <row r="8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</row>
    <row r="826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</row>
    <row r="827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</row>
    <row r="828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</row>
    <row r="829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</row>
    <row r="830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</row>
    <row r="83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</row>
    <row r="832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</row>
    <row r="833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</row>
    <row r="834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</row>
    <row r="83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</row>
    <row r="836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</row>
    <row r="837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</row>
    <row r="838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</row>
    <row r="839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</row>
    <row r="840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</row>
    <row r="84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</row>
    <row r="842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</row>
    <row r="843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</row>
    <row r="844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</row>
    <row r="84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</row>
    <row r="846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</row>
    <row r="847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</row>
    <row r="848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</row>
    <row r="849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</row>
    <row r="850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</row>
    <row r="85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</row>
    <row r="852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</row>
    <row r="853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</row>
    <row r="854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</row>
    <row r="85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</row>
    <row r="856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</row>
    <row r="857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</row>
    <row r="858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</row>
    <row r="859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</row>
    <row r="860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</row>
    <row r="86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</row>
    <row r="862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</row>
    <row r="863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</row>
    <row r="864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</row>
    <row r="86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</row>
    <row r="866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</row>
    <row r="867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</row>
    <row r="868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</row>
    <row r="869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</row>
    <row r="870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</row>
    <row r="87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</row>
    <row r="872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</row>
    <row r="873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</row>
    <row r="874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</row>
    <row r="87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</row>
    <row r="876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</row>
    <row r="877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</row>
    <row r="878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</row>
    <row r="879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</row>
    <row r="880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</row>
    <row r="88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</row>
    <row r="882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</row>
    <row r="883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</row>
    <row r="884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</row>
    <row r="88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</row>
    <row r="886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</row>
    <row r="887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</row>
    <row r="888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</row>
    <row r="889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</row>
    <row r="890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</row>
    <row r="89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</row>
    <row r="892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</row>
    <row r="893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</row>
    <row r="894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</row>
    <row r="89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</row>
    <row r="896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</row>
    <row r="897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</row>
    <row r="898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</row>
    <row r="899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</row>
    <row r="900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</row>
    <row r="90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</row>
    <row r="902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</row>
    <row r="903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</row>
    <row r="904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</row>
    <row r="90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</row>
    <row r="906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</row>
    <row r="907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</row>
    <row r="908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</row>
    <row r="909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</row>
    <row r="910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</row>
    <row r="91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</row>
    <row r="912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</row>
    <row r="913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</row>
    <row r="914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</row>
    <row r="91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</row>
    <row r="916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</row>
    <row r="917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</row>
    <row r="918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</row>
    <row r="919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</row>
    <row r="920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</row>
    <row r="92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</row>
    <row r="922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</row>
    <row r="923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</row>
    <row r="924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</row>
    <row r="9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</row>
    <row r="926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</row>
    <row r="927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</row>
    <row r="928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</row>
    <row r="929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</row>
    <row r="930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</row>
    <row r="93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</row>
    <row r="932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</row>
    <row r="933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</row>
    <row r="934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</row>
    <row r="93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</row>
    <row r="936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</row>
    <row r="937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</row>
    <row r="938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</row>
    <row r="939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</row>
    <row r="940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</row>
    <row r="94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</row>
    <row r="942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</row>
    <row r="943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</row>
    <row r="944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</row>
    <row r="94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</row>
    <row r="946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</row>
    <row r="947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</row>
    <row r="948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</row>
    <row r="949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</row>
    <row r="950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</row>
    <row r="95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</row>
    <row r="952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</row>
    <row r="953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</row>
    <row r="954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</row>
    <row r="95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</row>
    <row r="956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</row>
    <row r="957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</row>
    <row r="958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</row>
    <row r="959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</row>
    <row r="960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</row>
    <row r="96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</row>
    <row r="962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</row>
    <row r="963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</row>
    <row r="964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</row>
    <row r="96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</row>
    <row r="966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</row>
    <row r="967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</row>
    <row r="968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</row>
    <row r="969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</row>
    <row r="970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</row>
    <row r="97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</row>
    <row r="972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</row>
    <row r="973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</row>
    <row r="974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</row>
    <row r="97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</row>
    <row r="976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</row>
    <row r="977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</row>
    <row r="978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</row>
    <row r="979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</row>
    <row r="980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</row>
    <row r="98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</row>
    <row r="982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</row>
    <row r="983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</row>
    <row r="984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</row>
    <row r="98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</row>
    <row r="986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</row>
    <row r="987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</row>
    <row r="988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</row>
    <row r="989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</row>
    <row r="990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</row>
  </sheetData>
  <mergeCells count="20">
    <mergeCell ref="F3:F4"/>
    <mergeCell ref="G3:H3"/>
    <mergeCell ref="I3:I4"/>
    <mergeCell ref="J3:L3"/>
    <mergeCell ref="M3:M4"/>
    <mergeCell ref="N3:N4"/>
    <mergeCell ref="O3:O4"/>
    <mergeCell ref="P3:P4"/>
    <mergeCell ref="Q3:Q4"/>
    <mergeCell ref="R3:T3"/>
    <mergeCell ref="U3:U4"/>
    <mergeCell ref="V3:V4"/>
    <mergeCell ref="W3:W4"/>
    <mergeCell ref="A1:S1"/>
    <mergeCell ref="A2:S2"/>
    <mergeCell ref="A3:A4"/>
    <mergeCell ref="B3:B4"/>
    <mergeCell ref="C3:C4"/>
    <mergeCell ref="D3:D4"/>
    <mergeCell ref="E3:E4"/>
  </mergeCells>
  <drawing r:id="rId1"/>
</worksheet>
</file>