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84852B18-6B2C-4F61-9015-772A9EC6B6DC}" xr6:coauthVersionLast="47" xr6:coauthVersionMax="47" xr10:uidLastSave="{00000000-0000-0000-0000-000000000000}"/>
  <bookViews>
    <workbookView xWindow="-120" yWindow="-120" windowWidth="20730" windowHeight="10545" xr2:uid="{00000000-000D-0000-FFFF-FFFF00000000}"/>
  </bookViews>
  <sheets>
    <sheet name="20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34" i="7" l="1"/>
  <c r="O134" i="7"/>
  <c r="D19" i="7"/>
  <c r="E19" i="7" s="1"/>
  <c r="D20" i="7"/>
  <c r="D21" i="7"/>
  <c r="D22" i="7"/>
  <c r="M14" i="7" l="1"/>
  <c r="K14" i="7"/>
  <c r="K15" i="7" s="1"/>
  <c r="K16" i="7" s="1"/>
  <c r="K17" i="7" s="1"/>
  <c r="K18" i="7" s="1"/>
  <c r="K19" i="7" s="1"/>
  <c r="K20" i="7" s="1"/>
  <c r="K21" i="7" s="1"/>
  <c r="K22" i="7" s="1"/>
  <c r="K23" i="7" s="1"/>
  <c r="K24" i="7" s="1"/>
  <c r="K25" i="7" s="1"/>
  <c r="K26" i="7" s="1"/>
  <c r="K27" i="7" s="1"/>
  <c r="K28" i="7" s="1"/>
  <c r="K29" i="7" s="1"/>
  <c r="K30" i="7" s="1"/>
  <c r="K31" i="7" s="1"/>
  <c r="K32" i="7" s="1"/>
  <c r="K33" i="7" s="1"/>
  <c r="K34" i="7" s="1"/>
  <c r="K35" i="7" s="1"/>
  <c r="K36" i="7" s="1"/>
  <c r="K37" i="7" s="1"/>
  <c r="K38" i="7" s="1"/>
  <c r="K39" i="7" s="1"/>
  <c r="K40" i="7" s="1"/>
  <c r="K41" i="7" s="1"/>
  <c r="K42" i="7" s="1"/>
  <c r="K43" i="7" s="1"/>
  <c r="K44" i="7" s="1"/>
  <c r="K45" i="7" s="1"/>
  <c r="K46" i="7" s="1"/>
  <c r="K47" i="7" s="1"/>
  <c r="K48" i="7" s="1"/>
  <c r="K49" i="7" s="1"/>
  <c r="K50" i="7" s="1"/>
  <c r="K51" i="7" s="1"/>
  <c r="K52" i="7" s="1"/>
  <c r="K53" i="7" s="1"/>
  <c r="K54" i="7" s="1"/>
  <c r="K55" i="7" s="1"/>
  <c r="K56" i="7" s="1"/>
  <c r="K57" i="7" s="1"/>
  <c r="K58" i="7" s="1"/>
  <c r="K59" i="7" s="1"/>
  <c r="K60" i="7" s="1"/>
  <c r="K61" i="7" s="1"/>
  <c r="K62" i="7" s="1"/>
  <c r="K63" i="7" s="1"/>
  <c r="K64" i="7" s="1"/>
  <c r="K65" i="7" s="1"/>
  <c r="K66" i="7" s="1"/>
  <c r="K67" i="7" s="1"/>
  <c r="K68" i="7" s="1"/>
  <c r="K69" i="7" s="1"/>
  <c r="K70" i="7" s="1"/>
  <c r="K71" i="7" s="1"/>
  <c r="K72" i="7" s="1"/>
  <c r="K73" i="7" s="1"/>
  <c r="K74" i="7" s="1"/>
  <c r="K75" i="7" s="1"/>
  <c r="K76" i="7" s="1"/>
  <c r="K77" i="7" s="1"/>
  <c r="K78" i="7" s="1"/>
  <c r="K79" i="7" s="1"/>
  <c r="K80" i="7" s="1"/>
  <c r="K81" i="7" s="1"/>
  <c r="K82" i="7" s="1"/>
  <c r="K83" i="7" s="1"/>
  <c r="K84" i="7" s="1"/>
  <c r="K85" i="7" s="1"/>
  <c r="K86" i="7" s="1"/>
  <c r="K87" i="7" s="1"/>
  <c r="K88" i="7" s="1"/>
  <c r="K89" i="7" s="1"/>
  <c r="K90" i="7" s="1"/>
  <c r="K91" i="7" s="1"/>
  <c r="K92" i="7" s="1"/>
  <c r="K93" i="7" s="1"/>
  <c r="K94" i="7" s="1"/>
  <c r="K95" i="7" s="1"/>
  <c r="K96" i="7" s="1"/>
  <c r="K97" i="7" s="1"/>
  <c r="K98" i="7" s="1"/>
  <c r="K99" i="7" s="1"/>
  <c r="K100" i="7" s="1"/>
  <c r="K101" i="7" s="1"/>
  <c r="K102" i="7" s="1"/>
  <c r="K103" i="7" s="1"/>
  <c r="K104" i="7" s="1"/>
  <c r="K105" i="7" s="1"/>
  <c r="K106" i="7" s="1"/>
  <c r="K107" i="7" s="1"/>
  <c r="K108" i="7" s="1"/>
  <c r="K109" i="7" s="1"/>
  <c r="K110" i="7" s="1"/>
  <c r="K111" i="7" s="1"/>
  <c r="K112" i="7" s="1"/>
  <c r="K113" i="7" s="1"/>
  <c r="K114" i="7" s="1"/>
  <c r="K115" i="7" s="1"/>
  <c r="K116" i="7" s="1"/>
  <c r="K117" i="7" s="1"/>
  <c r="K118" i="7" s="1"/>
  <c r="K119" i="7" s="1"/>
  <c r="K120" i="7" s="1"/>
  <c r="K121" i="7" s="1"/>
  <c r="K122" i="7" s="1"/>
  <c r="K123" i="7" s="1"/>
  <c r="K124" i="7" s="1"/>
  <c r="K125" i="7" s="1"/>
  <c r="K126" i="7" s="1"/>
  <c r="K127" i="7" s="1"/>
  <c r="K128" i="7" s="1"/>
  <c r="K129" i="7" s="1"/>
  <c r="K130" i="7" s="1"/>
  <c r="K131" i="7" s="1"/>
  <c r="K132" i="7" s="1"/>
  <c r="K133" i="7" s="1"/>
  <c r="K134" i="7" s="1"/>
  <c r="K135" i="7" s="1"/>
  <c r="K136" i="7" s="1"/>
  <c r="K137" i="7" s="1"/>
  <c r="K138" i="7" s="1"/>
  <c r="K139" i="7" s="1"/>
  <c r="K140" i="7" s="1"/>
  <c r="K141" i="7" s="1"/>
  <c r="K142" i="7" s="1"/>
  <c r="K143" i="7" s="1"/>
  <c r="K144" i="7" s="1"/>
  <c r="K145" i="7" s="1"/>
  <c r="K146" i="7" s="1"/>
  <c r="K147" i="7" s="1"/>
  <c r="K148" i="7" s="1"/>
  <c r="K149" i="7" s="1"/>
  <c r="K150" i="7" s="1"/>
  <c r="K151" i="7" s="1"/>
  <c r="K152" i="7" s="1"/>
  <c r="K153" i="7" s="1"/>
  <c r="K154" i="7" s="1"/>
  <c r="K155" i="7" s="1"/>
  <c r="K156" i="7" s="1"/>
  <c r="K157" i="7" s="1"/>
  <c r="K158" i="7" s="1"/>
  <c r="K159" i="7" s="1"/>
  <c r="K160" i="7" s="1"/>
  <c r="K161" i="7" s="1"/>
  <c r="K162" i="7" s="1"/>
  <c r="K163" i="7" s="1"/>
  <c r="K164" i="7" s="1"/>
  <c r="K165" i="7" s="1"/>
  <c r="K166" i="7" s="1"/>
  <c r="K167" i="7" s="1"/>
  <c r="K168" i="7" s="1"/>
  <c r="K169" i="7" s="1"/>
  <c r="K170" i="7" s="1"/>
  <c r="K171" i="7" s="1"/>
  <c r="K172" i="7" s="1"/>
  <c r="K173" i="7" s="1"/>
  <c r="K174" i="7" s="1"/>
  <c r="K175" i="7" s="1"/>
  <c r="K176" i="7" s="1"/>
  <c r="K177" i="7" s="1"/>
  <c r="K178" i="7" s="1"/>
  <c r="K179" i="7" s="1"/>
  <c r="K180" i="7" s="1"/>
  <c r="K181" i="7" s="1"/>
  <c r="K182" i="7" s="1"/>
  <c r="K183" i="7" s="1"/>
  <c r="K184" i="7" s="1"/>
  <c r="K185" i="7" s="1"/>
  <c r="K186" i="7" s="1"/>
  <c r="K187" i="7" s="1"/>
  <c r="K188" i="7" s="1"/>
  <c r="K189" i="7" s="1"/>
  <c r="K190" i="7" s="1"/>
  <c r="K191" i="7" s="1"/>
  <c r="K192" i="7" s="1"/>
  <c r="K193" i="7" s="1"/>
  <c r="K194" i="7" s="1"/>
  <c r="K195" i="7" s="1"/>
  <c r="K196" i="7" s="1"/>
  <c r="K197" i="7" s="1"/>
  <c r="K198" i="7" s="1"/>
  <c r="K199" i="7" s="1"/>
  <c r="K200" i="7" s="1"/>
  <c r="K201" i="7" s="1"/>
  <c r="K202" i="7" s="1"/>
  <c r="K203" i="7" s="1"/>
  <c r="K204" i="7" s="1"/>
  <c r="K205" i="7" s="1"/>
  <c r="K206" i="7" s="1"/>
  <c r="K207" i="7" s="1"/>
  <c r="K208" i="7" s="1"/>
  <c r="K209" i="7" s="1"/>
  <c r="K210" i="7" s="1"/>
  <c r="K211" i="7" s="1"/>
  <c r="K212" i="7" s="1"/>
  <c r="K213" i="7" s="1"/>
  <c r="K214" i="7" s="1"/>
  <c r="K215" i="7" s="1"/>
  <c r="K216" i="7" s="1"/>
  <c r="K217" i="7" s="1"/>
  <c r="K218" i="7" s="1"/>
  <c r="K219" i="7" s="1"/>
  <c r="K220" i="7" s="1"/>
  <c r="K221" i="7" s="1"/>
  <c r="K222" i="7" s="1"/>
  <c r="K223" i="7" s="1"/>
  <c r="K224" i="7" s="1"/>
  <c r="K225" i="7" s="1"/>
  <c r="K226" i="7" s="1"/>
  <c r="K227" i="7" s="1"/>
  <c r="K228" i="7" s="1"/>
  <c r="K229" i="7" s="1"/>
  <c r="K230" i="7" s="1"/>
  <c r="K231" i="7" s="1"/>
  <c r="K232" i="7" s="1"/>
  <c r="K233" i="7" s="1"/>
  <c r="K234" i="7" s="1"/>
  <c r="K235" i="7" s="1"/>
  <c r="K236" i="7" s="1"/>
  <c r="K237" i="7" s="1"/>
  <c r="K238" i="7" s="1"/>
  <c r="K239" i="7" s="1"/>
  <c r="K240" i="7" s="1"/>
  <c r="K241" i="7" s="1"/>
  <c r="K242" i="7" s="1"/>
  <c r="K243" i="7" s="1"/>
  <c r="K244" i="7" s="1"/>
  <c r="K245" i="7" s="1"/>
  <c r="K246" i="7" s="1"/>
  <c r="K247" i="7" s="1"/>
  <c r="K248" i="7" s="1"/>
  <c r="K249" i="7" s="1"/>
  <c r="K250" i="7" s="1"/>
  <c r="K251" i="7" s="1"/>
  <c r="K252" i="7" s="1"/>
  <c r="K253" i="7" s="1"/>
  <c r="J14" i="7"/>
  <c r="I14" i="7"/>
  <c r="I15" i="7" s="1"/>
  <c r="I16" i="7" s="1"/>
  <c r="I17" i="7" s="1"/>
  <c r="I18" i="7" s="1"/>
  <c r="I19" i="7" s="1"/>
  <c r="I20" i="7" s="1"/>
  <c r="I21" i="7" s="1"/>
  <c r="I22" i="7" s="1"/>
  <c r="I23" i="7" s="1"/>
  <c r="I24" i="7" s="1"/>
  <c r="I25" i="7" s="1"/>
  <c r="I26" i="7" s="1"/>
  <c r="I27" i="7" s="1"/>
  <c r="I28" i="7" s="1"/>
  <c r="I29" i="7" s="1"/>
  <c r="I30" i="7" s="1"/>
  <c r="I31" i="7" s="1"/>
  <c r="I32" i="7" s="1"/>
  <c r="I33" i="7" s="1"/>
  <c r="I34" i="7" s="1"/>
  <c r="I35" i="7" s="1"/>
  <c r="I36" i="7" s="1"/>
  <c r="I37" i="7" s="1"/>
  <c r="I38" i="7" s="1"/>
  <c r="I39" i="7" s="1"/>
  <c r="I40" i="7" s="1"/>
  <c r="I41" i="7" s="1"/>
  <c r="I42" i="7" s="1"/>
  <c r="I43" i="7" s="1"/>
  <c r="I44" i="7" s="1"/>
  <c r="I45" i="7" s="1"/>
  <c r="I46" i="7" s="1"/>
  <c r="I47" i="7" s="1"/>
  <c r="I48" i="7" s="1"/>
  <c r="I49" i="7" s="1"/>
  <c r="I50" i="7" s="1"/>
  <c r="I51" i="7" s="1"/>
  <c r="I52" i="7" s="1"/>
  <c r="I53" i="7" s="1"/>
  <c r="I54" i="7" s="1"/>
  <c r="I55" i="7" s="1"/>
  <c r="I56" i="7" s="1"/>
  <c r="I57" i="7" s="1"/>
  <c r="I58" i="7" s="1"/>
  <c r="I59" i="7" s="1"/>
  <c r="I60" i="7" s="1"/>
  <c r="I61" i="7" s="1"/>
  <c r="I62" i="7" s="1"/>
  <c r="I63" i="7" s="1"/>
  <c r="I64" i="7" s="1"/>
  <c r="I65" i="7" s="1"/>
  <c r="I66" i="7" s="1"/>
  <c r="I67" i="7" s="1"/>
  <c r="I68" i="7" s="1"/>
  <c r="I69" i="7" s="1"/>
  <c r="I70" i="7" s="1"/>
  <c r="I71" i="7" s="1"/>
  <c r="I72" i="7" s="1"/>
  <c r="I73" i="7" s="1"/>
  <c r="I74" i="7" s="1"/>
  <c r="I75" i="7" s="1"/>
  <c r="I76" i="7" s="1"/>
  <c r="I77" i="7" s="1"/>
  <c r="I78" i="7" s="1"/>
  <c r="I79" i="7" s="1"/>
  <c r="I80" i="7" s="1"/>
  <c r="I81" i="7" s="1"/>
  <c r="I82" i="7" s="1"/>
  <c r="I83" i="7" s="1"/>
  <c r="I84" i="7" s="1"/>
  <c r="I85" i="7" s="1"/>
  <c r="I86" i="7" s="1"/>
  <c r="I87" i="7" s="1"/>
  <c r="I88" i="7" s="1"/>
  <c r="I89" i="7" s="1"/>
  <c r="I90" i="7" s="1"/>
  <c r="I91" i="7" s="1"/>
  <c r="I92" i="7" s="1"/>
  <c r="I93" i="7" s="1"/>
  <c r="I94" i="7" s="1"/>
  <c r="I95" i="7" s="1"/>
  <c r="I96" i="7" s="1"/>
  <c r="I97" i="7" s="1"/>
  <c r="I98" i="7" s="1"/>
  <c r="I99" i="7" s="1"/>
  <c r="I100" i="7" s="1"/>
  <c r="I101" i="7" s="1"/>
  <c r="I102" i="7" s="1"/>
  <c r="I103" i="7" s="1"/>
  <c r="I104" i="7" s="1"/>
  <c r="I105" i="7" s="1"/>
  <c r="I106" i="7" s="1"/>
  <c r="I107" i="7" s="1"/>
  <c r="I108" i="7" s="1"/>
  <c r="I109" i="7" s="1"/>
  <c r="I110" i="7" s="1"/>
  <c r="I111" i="7" s="1"/>
  <c r="I112" i="7" s="1"/>
  <c r="I113" i="7" s="1"/>
  <c r="I114" i="7" s="1"/>
  <c r="I115" i="7" s="1"/>
  <c r="I116" i="7" s="1"/>
  <c r="I117" i="7" s="1"/>
  <c r="I118" i="7" s="1"/>
  <c r="I119" i="7" s="1"/>
  <c r="I120" i="7" s="1"/>
  <c r="I121" i="7" s="1"/>
  <c r="I122" i="7" s="1"/>
  <c r="I123" i="7" s="1"/>
  <c r="I124" i="7" s="1"/>
  <c r="I125" i="7" s="1"/>
  <c r="I126" i="7" s="1"/>
  <c r="I127" i="7" s="1"/>
  <c r="I128" i="7" s="1"/>
  <c r="I129" i="7" s="1"/>
  <c r="I130" i="7" s="1"/>
  <c r="I131" i="7" s="1"/>
  <c r="I132" i="7" s="1"/>
  <c r="I133" i="7" s="1"/>
  <c r="I134" i="7" s="1"/>
  <c r="I135" i="7" s="1"/>
  <c r="I136" i="7" s="1"/>
  <c r="I137" i="7" s="1"/>
  <c r="I138" i="7" s="1"/>
  <c r="I139" i="7" s="1"/>
  <c r="I140" i="7" s="1"/>
  <c r="I141" i="7" s="1"/>
  <c r="I142" i="7" s="1"/>
  <c r="I143" i="7" s="1"/>
  <c r="I144" i="7" s="1"/>
  <c r="I145" i="7" s="1"/>
  <c r="I146" i="7" s="1"/>
  <c r="I147" i="7" s="1"/>
  <c r="I148" i="7" s="1"/>
  <c r="I149" i="7" s="1"/>
  <c r="I150" i="7" s="1"/>
  <c r="I151" i="7" s="1"/>
  <c r="I152" i="7" s="1"/>
  <c r="I153" i="7" s="1"/>
  <c r="I154" i="7" s="1"/>
  <c r="I155" i="7" s="1"/>
  <c r="I156" i="7" s="1"/>
  <c r="I157" i="7" s="1"/>
  <c r="I158" i="7" s="1"/>
  <c r="I159" i="7" s="1"/>
  <c r="I160" i="7" s="1"/>
  <c r="I161" i="7" s="1"/>
  <c r="I162" i="7" s="1"/>
  <c r="I163" i="7" s="1"/>
  <c r="I164" i="7" s="1"/>
  <c r="I165" i="7" s="1"/>
  <c r="I166" i="7" s="1"/>
  <c r="I167" i="7" s="1"/>
  <c r="I168" i="7" s="1"/>
  <c r="I169" i="7" s="1"/>
  <c r="I170" i="7" s="1"/>
  <c r="I171" i="7" s="1"/>
  <c r="I172" i="7" s="1"/>
  <c r="I173" i="7" s="1"/>
  <c r="I174" i="7" s="1"/>
  <c r="I175" i="7" s="1"/>
  <c r="I176" i="7" s="1"/>
  <c r="I177" i="7" s="1"/>
  <c r="I178" i="7" s="1"/>
  <c r="I179" i="7" s="1"/>
  <c r="I180" i="7" s="1"/>
  <c r="I181" i="7" s="1"/>
  <c r="I182" i="7" s="1"/>
  <c r="I183" i="7" s="1"/>
  <c r="I184" i="7" s="1"/>
  <c r="I185" i="7" s="1"/>
  <c r="I186" i="7" s="1"/>
  <c r="I187" i="7" s="1"/>
  <c r="I188" i="7" s="1"/>
  <c r="I189" i="7" s="1"/>
  <c r="I190" i="7" s="1"/>
  <c r="I191" i="7" s="1"/>
  <c r="I192" i="7" s="1"/>
  <c r="I193" i="7" s="1"/>
  <c r="I194" i="7" s="1"/>
  <c r="I195" i="7" s="1"/>
  <c r="I196" i="7" s="1"/>
  <c r="I197" i="7" s="1"/>
  <c r="I198" i="7" s="1"/>
  <c r="I199" i="7" s="1"/>
  <c r="I200" i="7" s="1"/>
  <c r="I201" i="7" s="1"/>
  <c r="I202" i="7" s="1"/>
  <c r="I203" i="7" s="1"/>
  <c r="I204" i="7" s="1"/>
  <c r="I205" i="7" s="1"/>
  <c r="I206" i="7" s="1"/>
  <c r="I207" i="7" s="1"/>
  <c r="I208" i="7" s="1"/>
  <c r="I209" i="7" s="1"/>
  <c r="I210" i="7" s="1"/>
  <c r="I211" i="7" s="1"/>
  <c r="I212" i="7" s="1"/>
  <c r="I213" i="7" s="1"/>
  <c r="I214" i="7" s="1"/>
  <c r="I215" i="7" s="1"/>
  <c r="I216" i="7" s="1"/>
  <c r="I217" i="7" s="1"/>
  <c r="I218" i="7" s="1"/>
  <c r="I219" i="7" s="1"/>
  <c r="I220" i="7" s="1"/>
  <c r="I221" i="7" s="1"/>
  <c r="I222" i="7" s="1"/>
  <c r="I223" i="7" s="1"/>
  <c r="I224" i="7" s="1"/>
  <c r="I225" i="7" s="1"/>
  <c r="I226" i="7" s="1"/>
  <c r="I227" i="7" s="1"/>
  <c r="I228" i="7" s="1"/>
  <c r="I229" i="7" s="1"/>
  <c r="I230" i="7" s="1"/>
  <c r="I231" i="7" s="1"/>
  <c r="I232" i="7" s="1"/>
  <c r="I233" i="7" s="1"/>
  <c r="I234" i="7" s="1"/>
  <c r="I235" i="7" s="1"/>
  <c r="I236" i="7" s="1"/>
  <c r="I237" i="7" s="1"/>
  <c r="I238" i="7" s="1"/>
  <c r="I239" i="7" s="1"/>
  <c r="I240" i="7" s="1"/>
  <c r="I241" i="7" s="1"/>
  <c r="I242" i="7" s="1"/>
  <c r="I243" i="7" s="1"/>
  <c r="I244" i="7" s="1"/>
  <c r="I245" i="7" s="1"/>
  <c r="I246" i="7" s="1"/>
  <c r="I247" i="7" s="1"/>
  <c r="I248" i="7" s="1"/>
  <c r="I249" i="7" s="1"/>
  <c r="I250" i="7" s="1"/>
  <c r="I251" i="7" s="1"/>
  <c r="I252" i="7" s="1"/>
  <c r="I253" i="7" s="1"/>
  <c r="H14" i="7"/>
  <c r="H15" i="7" s="1"/>
  <c r="H16" i="7" s="1"/>
  <c r="G14" i="7"/>
  <c r="G15" i="7" s="1"/>
  <c r="G16" i="7" s="1"/>
  <c r="G17" i="7" s="1"/>
  <c r="G18" i="7" s="1"/>
  <c r="G19" i="7" s="1"/>
  <c r="G20" i="7" s="1"/>
  <c r="G21" i="7" s="1"/>
  <c r="G22" i="7" s="1"/>
  <c r="G23" i="7" s="1"/>
  <c r="G24" i="7" s="1"/>
  <c r="G25" i="7" s="1"/>
  <c r="G26" i="7" s="1"/>
  <c r="G27" i="7" s="1"/>
  <c r="G28" i="7" s="1"/>
  <c r="G29" i="7" s="1"/>
  <c r="G30" i="7" s="1"/>
  <c r="G31" i="7" s="1"/>
  <c r="G32" i="7" s="1"/>
  <c r="G33" i="7" s="1"/>
  <c r="G34" i="7" s="1"/>
  <c r="G35" i="7" s="1"/>
  <c r="G36" i="7" s="1"/>
  <c r="G37" i="7" s="1"/>
  <c r="G38" i="7" s="1"/>
  <c r="G39" i="7" s="1"/>
  <c r="G40" i="7" s="1"/>
  <c r="G41" i="7" s="1"/>
  <c r="G42" i="7" s="1"/>
  <c r="G43" i="7" s="1"/>
  <c r="G44" i="7" s="1"/>
  <c r="G45" i="7" s="1"/>
  <c r="G46" i="7" s="1"/>
  <c r="G47" i="7" s="1"/>
  <c r="G48" i="7" s="1"/>
  <c r="G49" i="7" s="1"/>
  <c r="G50" i="7" s="1"/>
  <c r="G51" i="7" s="1"/>
  <c r="G52" i="7" s="1"/>
  <c r="G53" i="7" s="1"/>
  <c r="G54" i="7" s="1"/>
  <c r="G55" i="7" s="1"/>
  <c r="G56" i="7" s="1"/>
  <c r="G57" i="7" s="1"/>
  <c r="G58" i="7" s="1"/>
  <c r="G59" i="7" s="1"/>
  <c r="G60" i="7" s="1"/>
  <c r="G61" i="7" s="1"/>
  <c r="G62" i="7" s="1"/>
  <c r="G63" i="7" s="1"/>
  <c r="G64" i="7" s="1"/>
  <c r="G65" i="7" s="1"/>
  <c r="G66" i="7" s="1"/>
  <c r="G67" i="7" s="1"/>
  <c r="G68" i="7" s="1"/>
  <c r="G69" i="7" s="1"/>
  <c r="G70" i="7" s="1"/>
  <c r="G71" i="7" s="1"/>
  <c r="G72" i="7" s="1"/>
  <c r="G73" i="7" s="1"/>
  <c r="G74" i="7" s="1"/>
  <c r="G75" i="7" s="1"/>
  <c r="G76" i="7" s="1"/>
  <c r="G77" i="7" s="1"/>
  <c r="G78" i="7" s="1"/>
  <c r="G79" i="7" s="1"/>
  <c r="G80" i="7" s="1"/>
  <c r="G81" i="7" s="1"/>
  <c r="G82" i="7" s="1"/>
  <c r="G83" i="7" s="1"/>
  <c r="G84" i="7" s="1"/>
  <c r="G85" i="7" s="1"/>
  <c r="G86" i="7" s="1"/>
  <c r="G87" i="7" s="1"/>
  <c r="G88" i="7" s="1"/>
  <c r="G89" i="7" s="1"/>
  <c r="G90" i="7" s="1"/>
  <c r="G91" i="7" s="1"/>
  <c r="G92" i="7" s="1"/>
  <c r="G93" i="7" s="1"/>
  <c r="G94" i="7" s="1"/>
  <c r="G95" i="7" s="1"/>
  <c r="G96" i="7" s="1"/>
  <c r="G97" i="7" s="1"/>
  <c r="G98" i="7" s="1"/>
  <c r="G99" i="7" s="1"/>
  <c r="G100" i="7" s="1"/>
  <c r="G101" i="7" s="1"/>
  <c r="G102" i="7" s="1"/>
  <c r="G103" i="7" s="1"/>
  <c r="G104" i="7" s="1"/>
  <c r="G105" i="7" s="1"/>
  <c r="G106" i="7" s="1"/>
  <c r="G107" i="7" s="1"/>
  <c r="G108" i="7" s="1"/>
  <c r="G109" i="7" s="1"/>
  <c r="G110" i="7" s="1"/>
  <c r="G111" i="7" s="1"/>
  <c r="G112" i="7" s="1"/>
  <c r="G113" i="7" s="1"/>
  <c r="G114" i="7" s="1"/>
  <c r="G115" i="7" s="1"/>
  <c r="G116" i="7" s="1"/>
  <c r="G117" i="7" s="1"/>
  <c r="G118" i="7" s="1"/>
  <c r="G119" i="7" s="1"/>
  <c r="G120" i="7" s="1"/>
  <c r="G121" i="7" s="1"/>
  <c r="G122" i="7" s="1"/>
  <c r="G123" i="7" s="1"/>
  <c r="G124" i="7" s="1"/>
  <c r="G125" i="7" s="1"/>
  <c r="G126" i="7" s="1"/>
  <c r="G127" i="7" s="1"/>
  <c r="G128" i="7" s="1"/>
  <c r="G129" i="7" s="1"/>
  <c r="G130" i="7" s="1"/>
  <c r="G131" i="7" s="1"/>
  <c r="G132" i="7" s="1"/>
  <c r="G133" i="7" s="1"/>
  <c r="G134" i="7" s="1"/>
  <c r="G135" i="7" s="1"/>
  <c r="G136" i="7" s="1"/>
  <c r="G137" i="7" s="1"/>
  <c r="G138" i="7" s="1"/>
  <c r="G139" i="7" s="1"/>
  <c r="G140" i="7" s="1"/>
  <c r="G141" i="7" s="1"/>
  <c r="G142" i="7" s="1"/>
  <c r="G143" i="7" s="1"/>
  <c r="G144" i="7" s="1"/>
  <c r="G145" i="7" s="1"/>
  <c r="G146" i="7" s="1"/>
  <c r="G147" i="7" s="1"/>
  <c r="G148" i="7" s="1"/>
  <c r="G149" i="7" s="1"/>
  <c r="G150" i="7" s="1"/>
  <c r="G151" i="7" s="1"/>
  <c r="G152" i="7" s="1"/>
  <c r="G153" i="7" s="1"/>
  <c r="G154" i="7" s="1"/>
  <c r="G155" i="7" s="1"/>
  <c r="G156" i="7" s="1"/>
  <c r="G157" i="7" s="1"/>
  <c r="G158" i="7" s="1"/>
  <c r="G159" i="7" s="1"/>
  <c r="G160" i="7" s="1"/>
  <c r="G161" i="7" s="1"/>
  <c r="G162" i="7" s="1"/>
  <c r="G163" i="7" s="1"/>
  <c r="G164" i="7" s="1"/>
  <c r="G165" i="7" s="1"/>
  <c r="G166" i="7" s="1"/>
  <c r="G167" i="7" s="1"/>
  <c r="G168" i="7" s="1"/>
  <c r="G169" i="7" s="1"/>
  <c r="G170" i="7" s="1"/>
  <c r="G171" i="7" s="1"/>
  <c r="G172" i="7" s="1"/>
  <c r="G173" i="7" s="1"/>
  <c r="G174" i="7" s="1"/>
  <c r="G175" i="7" s="1"/>
  <c r="G176" i="7" s="1"/>
  <c r="G177" i="7" s="1"/>
  <c r="G178" i="7" s="1"/>
  <c r="G179" i="7" s="1"/>
  <c r="G180" i="7" s="1"/>
  <c r="G181" i="7" s="1"/>
  <c r="G182" i="7" s="1"/>
  <c r="G183" i="7" s="1"/>
  <c r="G184" i="7" s="1"/>
  <c r="G185" i="7" s="1"/>
  <c r="G186" i="7" s="1"/>
  <c r="G187" i="7" s="1"/>
  <c r="G188" i="7" s="1"/>
  <c r="G189" i="7" s="1"/>
  <c r="G190" i="7" s="1"/>
  <c r="G191" i="7" s="1"/>
  <c r="G192" i="7" s="1"/>
  <c r="G193" i="7" s="1"/>
  <c r="G194" i="7" s="1"/>
  <c r="G195" i="7" s="1"/>
  <c r="G196" i="7" s="1"/>
  <c r="G197" i="7" s="1"/>
  <c r="G198" i="7" s="1"/>
  <c r="G199" i="7" s="1"/>
  <c r="G200" i="7" s="1"/>
  <c r="G201" i="7" s="1"/>
  <c r="G202" i="7" s="1"/>
  <c r="G203" i="7" s="1"/>
  <c r="G204" i="7" s="1"/>
  <c r="G205" i="7" s="1"/>
  <c r="G206" i="7" s="1"/>
  <c r="G207" i="7" s="1"/>
  <c r="G208" i="7" s="1"/>
  <c r="G209" i="7" s="1"/>
  <c r="G210" i="7" s="1"/>
  <c r="G211" i="7" s="1"/>
  <c r="G212" i="7" s="1"/>
  <c r="G213" i="7" s="1"/>
  <c r="G214" i="7" s="1"/>
  <c r="G215" i="7" s="1"/>
  <c r="G216" i="7" s="1"/>
  <c r="G217" i="7" s="1"/>
  <c r="G218" i="7" s="1"/>
  <c r="G219" i="7" s="1"/>
  <c r="G220" i="7" s="1"/>
  <c r="G221" i="7" s="1"/>
  <c r="G222" i="7" s="1"/>
  <c r="G223" i="7" s="1"/>
  <c r="G224" i="7" s="1"/>
  <c r="G225" i="7" s="1"/>
  <c r="G226" i="7" s="1"/>
  <c r="G227" i="7" s="1"/>
  <c r="G228" i="7" s="1"/>
  <c r="G229" i="7" s="1"/>
  <c r="G230" i="7" s="1"/>
  <c r="G231" i="7" s="1"/>
  <c r="G232" i="7" s="1"/>
  <c r="G233" i="7" s="1"/>
  <c r="G234" i="7" s="1"/>
  <c r="G235" i="7" s="1"/>
  <c r="G236" i="7" s="1"/>
  <c r="G237" i="7" s="1"/>
  <c r="G238" i="7" s="1"/>
  <c r="G239" i="7" s="1"/>
  <c r="G240" i="7" s="1"/>
  <c r="G241" i="7" s="1"/>
  <c r="G242" i="7" s="1"/>
  <c r="G243" i="7" s="1"/>
  <c r="G244" i="7" s="1"/>
  <c r="G245" i="7" s="1"/>
  <c r="G246" i="7" s="1"/>
  <c r="G247" i="7" s="1"/>
  <c r="G248" i="7" s="1"/>
  <c r="G249" i="7" s="1"/>
  <c r="G250" i="7" s="1"/>
  <c r="G251" i="7" s="1"/>
  <c r="G252" i="7" s="1"/>
  <c r="G253" i="7" s="1"/>
  <c r="P13" i="7"/>
  <c r="N14" i="7" l="1"/>
  <c r="M15" i="7" s="1"/>
  <c r="O14" i="7"/>
  <c r="J15" i="7"/>
  <c r="H17" i="7"/>
  <c r="N15" i="7" l="1"/>
  <c r="M16" i="7" s="1"/>
  <c r="P14" i="7"/>
  <c r="H18" i="7"/>
  <c r="O15" i="7"/>
  <c r="J16" i="7"/>
  <c r="N16" i="7" l="1"/>
  <c r="M17" i="7" s="1"/>
  <c r="H19" i="7"/>
  <c r="J17" i="7"/>
  <c r="O16" i="7"/>
  <c r="P15" i="7"/>
  <c r="N17" i="7" l="1"/>
  <c r="O17" i="7"/>
  <c r="H20" i="7"/>
  <c r="J18" i="7"/>
  <c r="P16" i="7"/>
  <c r="P17" i="7" l="1"/>
  <c r="H21" i="7"/>
  <c r="J19" i="7"/>
  <c r="M18" i="7"/>
  <c r="N18" i="7" s="1"/>
  <c r="O18" i="7" l="1"/>
  <c r="J20" i="7"/>
  <c r="H22" i="7"/>
  <c r="P18" i="7" l="1"/>
  <c r="H23" i="7"/>
  <c r="M19" i="7"/>
  <c r="N19" i="7" s="1"/>
  <c r="J21" i="7"/>
  <c r="O19" i="7" l="1"/>
  <c r="J22" i="7"/>
  <c r="H24" i="7"/>
  <c r="H25" i="7" l="1"/>
  <c r="P19" i="7"/>
  <c r="J23" i="7"/>
  <c r="M20" i="7"/>
  <c r="N20" i="7" s="1"/>
  <c r="J24" i="7" l="1"/>
  <c r="H26" i="7"/>
  <c r="O20" i="7"/>
  <c r="M21" i="7"/>
  <c r="N21" i="7" s="1"/>
  <c r="J25" i="7" l="1"/>
  <c r="H27" i="7"/>
  <c r="O21" i="7"/>
  <c r="P20" i="7"/>
  <c r="P21" i="7" l="1"/>
  <c r="M22" i="7"/>
  <c r="N22" i="7" s="1"/>
  <c r="H28" i="7"/>
  <c r="J26" i="7"/>
  <c r="O22" i="7" l="1"/>
  <c r="M23" i="7"/>
  <c r="N23" i="7" s="1"/>
  <c r="H29" i="7"/>
  <c r="J27" i="7"/>
  <c r="O23" i="7" l="1"/>
  <c r="J28" i="7"/>
  <c r="P22" i="7"/>
  <c r="H30" i="7"/>
  <c r="P23" i="7" l="1"/>
  <c r="M24" i="7"/>
  <c r="N24" i="7" s="1"/>
  <c r="H31" i="7"/>
  <c r="J29" i="7"/>
  <c r="J30" i="7" l="1"/>
  <c r="O24" i="7"/>
  <c r="H32" i="7"/>
  <c r="P24" i="7" l="1"/>
  <c r="J31" i="7"/>
  <c r="M25" i="7"/>
  <c r="N25" i="7" s="1"/>
  <c r="H33" i="7"/>
  <c r="J32" i="7" l="1"/>
  <c r="O25" i="7"/>
  <c r="H34" i="7"/>
  <c r="P25" i="7" l="1"/>
  <c r="J33" i="7"/>
  <c r="H35" i="7"/>
  <c r="M26" i="7"/>
  <c r="N26" i="7" s="1"/>
  <c r="S17" i="7"/>
  <c r="H36" i="7" l="1"/>
  <c r="O26" i="7"/>
  <c r="M27" i="7"/>
  <c r="N27" i="7" s="1"/>
  <c r="J34" i="7"/>
  <c r="O27" i="7" l="1"/>
  <c r="M28" i="7"/>
  <c r="N28" i="7" s="1"/>
  <c r="H37" i="7"/>
  <c r="P26" i="7"/>
  <c r="J35" i="7"/>
  <c r="H38" i="7" l="1"/>
  <c r="O28" i="7"/>
  <c r="P27" i="7"/>
  <c r="J36" i="7"/>
  <c r="P28" i="7" l="1"/>
  <c r="H39" i="7"/>
  <c r="J37" i="7"/>
  <c r="M29" i="7"/>
  <c r="N29" i="7" s="1"/>
  <c r="O29" i="7" l="1"/>
  <c r="M30" i="7"/>
  <c r="N30" i="7" s="1"/>
  <c r="H40" i="7"/>
  <c r="J38" i="7"/>
  <c r="O30" i="7" l="1"/>
  <c r="J39" i="7"/>
  <c r="H41" i="7"/>
  <c r="P29" i="7"/>
  <c r="P30" i="7" l="1"/>
  <c r="M31" i="7"/>
  <c r="N31" i="7" s="1"/>
  <c r="H42" i="7"/>
  <c r="J40" i="7"/>
  <c r="O31" i="7" l="1"/>
  <c r="M32" i="7"/>
  <c r="N32" i="7" s="1"/>
  <c r="H43" i="7"/>
  <c r="J41" i="7"/>
  <c r="O32" i="7" l="1"/>
  <c r="P31" i="7"/>
  <c r="J42" i="7"/>
  <c r="H44" i="7"/>
  <c r="P32" i="7" l="1"/>
  <c r="H45" i="7"/>
  <c r="M33" i="7"/>
  <c r="N33" i="7" s="1"/>
  <c r="J43" i="7"/>
  <c r="H46" i="7" l="1"/>
  <c r="O33" i="7"/>
  <c r="J44" i="7"/>
  <c r="P33" i="7" l="1"/>
  <c r="H47" i="7"/>
  <c r="J45" i="7"/>
  <c r="M34" i="7"/>
  <c r="N34" i="7" s="1"/>
  <c r="O34" i="7" l="1"/>
  <c r="M35" i="7"/>
  <c r="N35" i="7" s="1"/>
  <c r="H48" i="7"/>
  <c r="J46" i="7"/>
  <c r="O35" i="7" l="1"/>
  <c r="J47" i="7"/>
  <c r="H49" i="7"/>
  <c r="P34" i="7"/>
  <c r="P35" i="7" l="1"/>
  <c r="J48" i="7"/>
  <c r="M36" i="7"/>
  <c r="N36" i="7" s="1"/>
  <c r="H50" i="7"/>
  <c r="J49" i="7" l="1"/>
  <c r="O36" i="7"/>
  <c r="H51" i="7"/>
  <c r="P36" i="7" l="1"/>
  <c r="J50" i="7"/>
  <c r="M37" i="7"/>
  <c r="N37" i="7" s="1"/>
  <c r="H52" i="7"/>
  <c r="J51" i="7" l="1"/>
  <c r="O37" i="7"/>
  <c r="H53" i="7"/>
  <c r="J52" i="7" l="1"/>
  <c r="P37" i="7"/>
  <c r="S29" i="7"/>
  <c r="M38" i="7"/>
  <c r="N38" i="7" s="1"/>
  <c r="H54" i="7"/>
  <c r="S30" i="7"/>
  <c r="O38" i="7" l="1"/>
  <c r="M39" i="7"/>
  <c r="N39" i="7" s="1"/>
  <c r="J53" i="7"/>
  <c r="H55" i="7"/>
  <c r="S31" i="7"/>
  <c r="O39" i="7" l="1"/>
  <c r="H56" i="7"/>
  <c r="J54" i="7"/>
  <c r="P38" i="7"/>
  <c r="P39" i="7" l="1"/>
  <c r="M40" i="7"/>
  <c r="N40" i="7" s="1"/>
  <c r="J55" i="7"/>
  <c r="H57" i="7"/>
  <c r="O40" i="7" l="1"/>
  <c r="M41" i="7"/>
  <c r="N41" i="7" s="1"/>
  <c r="J56" i="7"/>
  <c r="H58" i="7"/>
  <c r="O41" i="7" l="1"/>
  <c r="P40" i="7"/>
  <c r="J57" i="7"/>
  <c r="H59" i="7"/>
  <c r="P41" i="7" l="1"/>
  <c r="M42" i="7"/>
  <c r="N42" i="7" s="1"/>
  <c r="J58" i="7"/>
  <c r="H60" i="7"/>
  <c r="H61" i="7" l="1"/>
  <c r="J59" i="7"/>
  <c r="O42" i="7"/>
  <c r="M43" i="7"/>
  <c r="N43" i="7" s="1"/>
  <c r="H62" i="7" l="1"/>
  <c r="M44" i="7"/>
  <c r="N44" i="7" s="1"/>
  <c r="O43" i="7"/>
  <c r="P42" i="7"/>
  <c r="J60" i="7"/>
  <c r="P43" i="7" l="1"/>
  <c r="M45" i="7"/>
  <c r="N45" i="7" s="1"/>
  <c r="O44" i="7"/>
  <c r="H63" i="7"/>
  <c r="J61" i="7"/>
  <c r="O45" i="7" l="1"/>
  <c r="P44" i="7"/>
  <c r="J62" i="7"/>
  <c r="H64" i="7"/>
  <c r="P45" i="7" l="1"/>
  <c r="H65" i="7"/>
  <c r="J63" i="7"/>
  <c r="M46" i="7"/>
  <c r="N46" i="7" s="1"/>
  <c r="H66" i="7" l="1"/>
  <c r="O46" i="7"/>
  <c r="J64" i="7"/>
  <c r="P46" i="7" l="1"/>
  <c r="M47" i="7"/>
  <c r="N47" i="7" s="1"/>
  <c r="H67" i="7"/>
  <c r="J65" i="7"/>
  <c r="O47" i="7" l="1"/>
  <c r="M48" i="7"/>
  <c r="N48" i="7" s="1"/>
  <c r="H68" i="7"/>
  <c r="J66" i="7"/>
  <c r="O48" i="7" l="1"/>
  <c r="M49" i="7"/>
  <c r="N49" i="7" s="1"/>
  <c r="J67" i="7"/>
  <c r="H69" i="7"/>
  <c r="P47" i="7"/>
  <c r="O49" i="7" l="1"/>
  <c r="M50" i="7"/>
  <c r="N50" i="7" s="1"/>
  <c r="P48" i="7"/>
  <c r="J68" i="7"/>
  <c r="H70" i="7"/>
  <c r="O50" i="7" l="1"/>
  <c r="M51" i="7"/>
  <c r="N51" i="7" s="1"/>
  <c r="S43" i="7"/>
  <c r="P49" i="7"/>
  <c r="S42" i="7"/>
  <c r="J69" i="7"/>
  <c r="H71" i="7"/>
  <c r="O51" i="7" l="1"/>
  <c r="J70" i="7"/>
  <c r="H72" i="7"/>
  <c r="P50" i="7"/>
  <c r="S44" i="7"/>
  <c r="P51" i="7" l="1"/>
  <c r="H73" i="7"/>
  <c r="J71" i="7"/>
  <c r="M52" i="7"/>
  <c r="N52" i="7" s="1"/>
  <c r="J72" i="7" l="1"/>
  <c r="H74" i="7"/>
  <c r="O52" i="7"/>
  <c r="M53" i="7"/>
  <c r="N53" i="7" s="1"/>
  <c r="O53" i="7" l="1"/>
  <c r="M54" i="7"/>
  <c r="N54" i="7" s="1"/>
  <c r="J73" i="7"/>
  <c r="P52" i="7"/>
  <c r="H75" i="7"/>
  <c r="M55" i="7" l="1"/>
  <c r="N55" i="7" s="1"/>
  <c r="O54" i="7"/>
  <c r="H76" i="7"/>
  <c r="P53" i="7"/>
  <c r="J74" i="7"/>
  <c r="H77" i="7" l="1"/>
  <c r="O55" i="7"/>
  <c r="P54" i="7"/>
  <c r="J75" i="7"/>
  <c r="P55" i="7" l="1"/>
  <c r="H78" i="7"/>
  <c r="M56" i="7"/>
  <c r="N56" i="7" s="1"/>
  <c r="J76" i="7"/>
  <c r="H79" i="7" l="1"/>
  <c r="O56" i="7"/>
  <c r="J77" i="7"/>
  <c r="P56" i="7" l="1"/>
  <c r="H80" i="7"/>
  <c r="M57" i="7"/>
  <c r="N57" i="7" s="1"/>
  <c r="J78" i="7"/>
  <c r="H81" i="7" l="1"/>
  <c r="O57" i="7"/>
  <c r="J79" i="7"/>
  <c r="P57" i="7" l="1"/>
  <c r="H82" i="7"/>
  <c r="M58" i="7"/>
  <c r="N58" i="7" s="1"/>
  <c r="J80" i="7"/>
  <c r="J81" i="7" l="1"/>
  <c r="O58" i="7"/>
  <c r="H83" i="7"/>
  <c r="P58" i="7" l="1"/>
  <c r="J82" i="7"/>
  <c r="M59" i="7"/>
  <c r="N59" i="7" s="1"/>
  <c r="H84" i="7"/>
  <c r="J83" i="7" l="1"/>
  <c r="O59" i="7"/>
  <c r="H85" i="7"/>
  <c r="P59" i="7" l="1"/>
  <c r="J84" i="7"/>
  <c r="M60" i="7"/>
  <c r="N60" i="7" s="1"/>
  <c r="H86" i="7"/>
  <c r="J85" i="7" l="1"/>
  <c r="O60" i="7"/>
  <c r="H87" i="7"/>
  <c r="P60" i="7" l="1"/>
  <c r="J86" i="7"/>
  <c r="H88" i="7"/>
  <c r="M61" i="7"/>
  <c r="N61" i="7" s="1"/>
  <c r="J87" i="7" l="1"/>
  <c r="O61" i="7"/>
  <c r="H89" i="7"/>
  <c r="P61" i="7" l="1"/>
  <c r="S53" i="7"/>
  <c r="J88" i="7"/>
  <c r="M62" i="7"/>
  <c r="N62" i="7" s="1"/>
  <c r="H90" i="7"/>
  <c r="S54" i="7"/>
  <c r="S55" i="7" l="1"/>
  <c r="O62" i="7"/>
  <c r="M63" i="7"/>
  <c r="N63" i="7" s="1"/>
  <c r="H91" i="7"/>
  <c r="J89" i="7"/>
  <c r="O63" i="7" l="1"/>
  <c r="J90" i="7"/>
  <c r="H92" i="7"/>
  <c r="P62" i="7"/>
  <c r="P63" i="7" l="1"/>
  <c r="M64" i="7"/>
  <c r="N64" i="7" s="1"/>
  <c r="H93" i="7"/>
  <c r="J91" i="7"/>
  <c r="O64" i="7" l="1"/>
  <c r="M65" i="7"/>
  <c r="N65" i="7" s="1"/>
  <c r="H94" i="7"/>
  <c r="J92" i="7"/>
  <c r="O65" i="7" l="1"/>
  <c r="M66" i="7"/>
  <c r="N66" i="7" s="1"/>
  <c r="H95" i="7"/>
  <c r="P64" i="7"/>
  <c r="J93" i="7"/>
  <c r="O66" i="7" l="1"/>
  <c r="M67" i="7"/>
  <c r="N67" i="7" s="1"/>
  <c r="P65" i="7"/>
  <c r="J94" i="7"/>
  <c r="H96" i="7"/>
  <c r="O67" i="7" l="1"/>
  <c r="M68" i="7"/>
  <c r="N68" i="7" s="1"/>
  <c r="J95" i="7"/>
  <c r="P66" i="7"/>
  <c r="H97" i="7"/>
  <c r="O68" i="7" l="1"/>
  <c r="M69" i="7"/>
  <c r="N69" i="7" s="1"/>
  <c r="P67" i="7"/>
  <c r="J96" i="7"/>
  <c r="H98" i="7"/>
  <c r="O69" i="7" l="1"/>
  <c r="M70" i="7"/>
  <c r="N70" i="7" s="1"/>
  <c r="P68" i="7"/>
  <c r="J97" i="7"/>
  <c r="H99" i="7"/>
  <c r="O70" i="7" l="1"/>
  <c r="M71" i="7"/>
  <c r="N71" i="7" s="1"/>
  <c r="P69" i="7"/>
  <c r="J98" i="7"/>
  <c r="H100" i="7"/>
  <c r="O71" i="7" l="1"/>
  <c r="M72" i="7"/>
  <c r="N72" i="7" s="1"/>
  <c r="P70" i="7"/>
  <c r="J99" i="7"/>
  <c r="H101" i="7"/>
  <c r="O72" i="7" l="1"/>
  <c r="M73" i="7"/>
  <c r="N73" i="7" s="1"/>
  <c r="J100" i="7"/>
  <c r="P71" i="7"/>
  <c r="H102" i="7"/>
  <c r="O73" i="7" l="1"/>
  <c r="J101" i="7"/>
  <c r="P72" i="7"/>
  <c r="H103" i="7"/>
  <c r="P73" i="7" l="1"/>
  <c r="M74" i="7"/>
  <c r="N74" i="7" s="1"/>
  <c r="H104" i="7"/>
  <c r="J102" i="7"/>
  <c r="J103" i="7" l="1"/>
  <c r="O74" i="7"/>
  <c r="H105" i="7"/>
  <c r="P74" i="7" l="1"/>
  <c r="J104" i="7"/>
  <c r="M75" i="7"/>
  <c r="N75" i="7" s="1"/>
  <c r="H106" i="7"/>
  <c r="O75" i="7" l="1"/>
  <c r="M76" i="7"/>
  <c r="N76" i="7" s="1"/>
  <c r="H107" i="7"/>
  <c r="J105" i="7"/>
  <c r="O76" i="7" l="1"/>
  <c r="M77" i="7"/>
  <c r="N77" i="7" s="1"/>
  <c r="P75" i="7"/>
  <c r="J106" i="7"/>
  <c r="H108" i="7"/>
  <c r="O77" i="7" l="1"/>
  <c r="M78" i="7"/>
  <c r="N78" i="7" s="1"/>
  <c r="P76" i="7"/>
  <c r="J107" i="7"/>
  <c r="H109" i="7"/>
  <c r="O78" i="7" l="1"/>
  <c r="M79" i="7"/>
  <c r="N79" i="7" s="1"/>
  <c r="P77" i="7"/>
  <c r="J108" i="7"/>
  <c r="H110" i="7"/>
  <c r="O79" i="7" l="1"/>
  <c r="M80" i="7"/>
  <c r="N80" i="7" s="1"/>
  <c r="P78" i="7"/>
  <c r="J109" i="7"/>
  <c r="H111" i="7"/>
  <c r="O80" i="7" l="1"/>
  <c r="M81" i="7"/>
  <c r="N81" i="7" s="1"/>
  <c r="P79" i="7"/>
  <c r="J110" i="7"/>
  <c r="H112" i="7"/>
  <c r="J111" i="7" l="1"/>
  <c r="O81" i="7"/>
  <c r="P80" i="7"/>
  <c r="H113" i="7"/>
  <c r="P81" i="7" l="1"/>
  <c r="J112" i="7"/>
  <c r="M82" i="7"/>
  <c r="N82" i="7" s="1"/>
  <c r="H114" i="7"/>
  <c r="O82" i="7" l="1"/>
  <c r="M83" i="7"/>
  <c r="N83" i="7" s="1"/>
  <c r="H115" i="7"/>
  <c r="J113" i="7"/>
  <c r="O83" i="7" l="1"/>
  <c r="M84" i="7"/>
  <c r="N84" i="7" s="1"/>
  <c r="J114" i="7"/>
  <c r="H116" i="7"/>
  <c r="P82" i="7"/>
  <c r="O84" i="7" l="1"/>
  <c r="M85" i="7"/>
  <c r="N85" i="7" s="1"/>
  <c r="P83" i="7"/>
  <c r="H117" i="7"/>
  <c r="J115" i="7"/>
  <c r="O85" i="7" l="1"/>
  <c r="M86" i="7"/>
  <c r="N86" i="7" s="1"/>
  <c r="H118" i="7"/>
  <c r="J116" i="7"/>
  <c r="P84" i="7"/>
  <c r="O86" i="7" l="1"/>
  <c r="M87" i="7"/>
  <c r="N87" i="7" s="1"/>
  <c r="P85" i="7"/>
  <c r="H119" i="7"/>
  <c r="J117" i="7"/>
  <c r="O87" i="7" l="1"/>
  <c r="M88" i="7"/>
  <c r="N88" i="7" s="1"/>
  <c r="P86" i="7"/>
  <c r="H120" i="7"/>
  <c r="J118" i="7"/>
  <c r="O88" i="7" l="1"/>
  <c r="M89" i="7"/>
  <c r="N89" i="7" s="1"/>
  <c r="P87" i="7"/>
  <c r="H121" i="7"/>
  <c r="J119" i="7"/>
  <c r="O89" i="7" l="1"/>
  <c r="M90" i="7"/>
  <c r="N90" i="7" s="1"/>
  <c r="P88" i="7"/>
  <c r="H122" i="7"/>
  <c r="J120" i="7"/>
  <c r="O90" i="7" l="1"/>
  <c r="M91" i="7"/>
  <c r="N91" i="7" s="1"/>
  <c r="P89" i="7"/>
  <c r="H123" i="7"/>
  <c r="J121" i="7"/>
  <c r="O91" i="7" l="1"/>
  <c r="M92" i="7"/>
  <c r="N92" i="7" s="1"/>
  <c r="P90" i="7"/>
  <c r="H124" i="7"/>
  <c r="J122" i="7"/>
  <c r="O92" i="7" l="1"/>
  <c r="M93" i="7"/>
  <c r="N93" i="7" s="1"/>
  <c r="P91" i="7"/>
  <c r="H125" i="7"/>
  <c r="J123" i="7"/>
  <c r="O93" i="7" l="1"/>
  <c r="M94" i="7"/>
  <c r="N94" i="7" s="1"/>
  <c r="P92" i="7"/>
  <c r="H126" i="7"/>
  <c r="J124" i="7"/>
  <c r="O94" i="7" l="1"/>
  <c r="M95" i="7"/>
  <c r="N95" i="7" s="1"/>
  <c r="P93" i="7"/>
  <c r="H127" i="7"/>
  <c r="J125" i="7"/>
  <c r="O95" i="7" l="1"/>
  <c r="M96" i="7"/>
  <c r="N96" i="7" s="1"/>
  <c r="P94" i="7"/>
  <c r="H128" i="7"/>
  <c r="J126" i="7"/>
  <c r="O96" i="7" l="1"/>
  <c r="M97" i="7"/>
  <c r="N97" i="7" s="1"/>
  <c r="P95" i="7"/>
  <c r="H129" i="7"/>
  <c r="J127" i="7"/>
  <c r="O97" i="7" l="1"/>
  <c r="M98" i="7"/>
  <c r="N98" i="7" s="1"/>
  <c r="P96" i="7"/>
  <c r="H130" i="7"/>
  <c r="J128" i="7"/>
  <c r="O98" i="7" l="1"/>
  <c r="M99" i="7"/>
  <c r="N99" i="7" s="1"/>
  <c r="P97" i="7"/>
  <c r="H131" i="7"/>
  <c r="J129" i="7"/>
  <c r="O99" i="7" l="1"/>
  <c r="M100" i="7"/>
  <c r="N100" i="7" s="1"/>
  <c r="H132" i="7"/>
  <c r="P98" i="7"/>
  <c r="J130" i="7"/>
  <c r="O100" i="7" l="1"/>
  <c r="M101" i="7"/>
  <c r="N101" i="7" s="1"/>
  <c r="P99" i="7"/>
  <c r="J131" i="7"/>
  <c r="H133" i="7"/>
  <c r="O101" i="7" l="1"/>
  <c r="M102" i="7"/>
  <c r="N102" i="7" s="1"/>
  <c r="P100" i="7"/>
  <c r="J132" i="7"/>
  <c r="H134" i="7"/>
  <c r="O102" i="7" l="1"/>
  <c r="M103" i="7"/>
  <c r="N103" i="7" s="1"/>
  <c r="P101" i="7"/>
  <c r="J133" i="7"/>
  <c r="H135" i="7"/>
  <c r="J134" i="7" l="1"/>
  <c r="O103" i="7"/>
  <c r="P102" i="7"/>
  <c r="H136" i="7"/>
  <c r="P103" i="7" l="1"/>
  <c r="J135" i="7"/>
  <c r="M104" i="7"/>
  <c r="N104" i="7" s="1"/>
  <c r="H137" i="7"/>
  <c r="O104" i="7" l="1"/>
  <c r="M105" i="7"/>
  <c r="N105" i="7" s="1"/>
  <c r="H138" i="7"/>
  <c r="J136" i="7"/>
  <c r="H139" i="7" l="1"/>
  <c r="J137" i="7"/>
  <c r="P104" i="7"/>
  <c r="O105" i="7"/>
  <c r="P105" i="7" l="1"/>
  <c r="H140" i="7"/>
  <c r="J138" i="7"/>
  <c r="M106" i="7"/>
  <c r="N106" i="7" s="1"/>
  <c r="H141" i="7" l="1"/>
  <c r="O106" i="7"/>
  <c r="J139" i="7"/>
  <c r="P106" i="7" l="1"/>
  <c r="H142" i="7"/>
  <c r="M107" i="7"/>
  <c r="N107" i="7" s="1"/>
  <c r="J140" i="7"/>
  <c r="O107" i="7" l="1"/>
  <c r="H143" i="7"/>
  <c r="J141" i="7"/>
  <c r="P107" i="7" l="1"/>
  <c r="J142" i="7"/>
  <c r="H144" i="7"/>
  <c r="M108" i="7"/>
  <c r="N108" i="7" s="1"/>
  <c r="J143" i="7" l="1"/>
  <c r="O108" i="7"/>
  <c r="H145" i="7"/>
  <c r="P108" i="7" l="1"/>
  <c r="J144" i="7"/>
  <c r="H146" i="7"/>
  <c r="M109" i="7"/>
  <c r="N109" i="7" s="1"/>
  <c r="O109" i="7" l="1"/>
  <c r="M110" i="7"/>
  <c r="N110" i="7" s="1"/>
  <c r="H147" i="7"/>
  <c r="J145" i="7"/>
  <c r="O110" i="7" l="1"/>
  <c r="M111" i="7"/>
  <c r="N111" i="7" s="1"/>
  <c r="J146" i="7"/>
  <c r="H148" i="7"/>
  <c r="P109" i="7"/>
  <c r="O111" i="7" l="1"/>
  <c r="M112" i="7"/>
  <c r="N112" i="7" s="1"/>
  <c r="P110" i="7"/>
  <c r="H149" i="7"/>
  <c r="J147" i="7"/>
  <c r="O112" i="7" l="1"/>
  <c r="M113" i="7"/>
  <c r="N113" i="7" s="1"/>
  <c r="P111" i="7"/>
  <c r="H150" i="7"/>
  <c r="J148" i="7"/>
  <c r="O113" i="7" l="1"/>
  <c r="M114" i="7"/>
  <c r="N114" i="7" s="1"/>
  <c r="P112" i="7"/>
  <c r="H151" i="7"/>
  <c r="J149" i="7"/>
  <c r="J150" i="7" l="1"/>
  <c r="O114" i="7"/>
  <c r="P113" i="7"/>
  <c r="H152" i="7"/>
  <c r="P114" i="7" l="1"/>
  <c r="J151" i="7"/>
  <c r="M115" i="7"/>
  <c r="N115" i="7" s="1"/>
  <c r="H153" i="7"/>
  <c r="J152" i="7" l="1"/>
  <c r="H154" i="7"/>
  <c r="O115" i="7"/>
  <c r="P115" i="7" l="1"/>
  <c r="M116" i="7"/>
  <c r="N116" i="7" s="1"/>
  <c r="J153" i="7"/>
  <c r="H155" i="7"/>
  <c r="M117" i="7" l="1"/>
  <c r="N117" i="7" s="1"/>
  <c r="O116" i="7"/>
  <c r="P116" i="7" s="1"/>
  <c r="J154" i="7"/>
  <c r="H156" i="7"/>
  <c r="M118" i="7" l="1"/>
  <c r="N118" i="7" s="1"/>
  <c r="O117" i="7"/>
  <c r="H157" i="7"/>
  <c r="J155" i="7"/>
  <c r="M119" i="7" l="1"/>
  <c r="N119" i="7" s="1"/>
  <c r="O118" i="7"/>
  <c r="P117" i="7"/>
  <c r="H158" i="7"/>
  <c r="J156" i="7"/>
  <c r="P118" i="7" l="1"/>
  <c r="M120" i="7"/>
  <c r="N120" i="7" s="1"/>
  <c r="O119" i="7"/>
  <c r="H159" i="7"/>
  <c r="J157" i="7"/>
  <c r="P119" i="7" l="1"/>
  <c r="H160" i="7"/>
  <c r="O120" i="7"/>
  <c r="J158" i="7"/>
  <c r="J159" i="7" l="1"/>
  <c r="H161" i="7"/>
  <c r="P120" i="7"/>
  <c r="M121" i="7"/>
  <c r="N121" i="7" s="1"/>
  <c r="J160" i="7" l="1"/>
  <c r="O121" i="7"/>
  <c r="H162" i="7"/>
  <c r="J161" i="7" l="1"/>
  <c r="H163" i="7"/>
  <c r="P121" i="7"/>
  <c r="M122" i="7"/>
  <c r="N122" i="7" s="1"/>
  <c r="O122" i="7" l="1"/>
  <c r="M123" i="7"/>
  <c r="N123" i="7" s="1"/>
  <c r="J162" i="7"/>
  <c r="H164" i="7"/>
  <c r="O123" i="7" l="1"/>
  <c r="M124" i="7"/>
  <c r="N124" i="7" s="1"/>
  <c r="J163" i="7"/>
  <c r="H165" i="7"/>
  <c r="P122" i="7"/>
  <c r="O124" i="7" l="1"/>
  <c r="M125" i="7"/>
  <c r="N125" i="7" s="1"/>
  <c r="P123" i="7"/>
  <c r="H166" i="7"/>
  <c r="J164" i="7"/>
  <c r="O125" i="7" l="1"/>
  <c r="M126" i="7"/>
  <c r="N126" i="7" s="1"/>
  <c r="P124" i="7"/>
  <c r="H167" i="7"/>
  <c r="J165" i="7"/>
  <c r="O126" i="7" l="1"/>
  <c r="M127" i="7"/>
  <c r="N127" i="7" s="1"/>
  <c r="P125" i="7"/>
  <c r="H168" i="7"/>
  <c r="J166" i="7"/>
  <c r="O127" i="7" l="1"/>
  <c r="M128" i="7"/>
  <c r="N128" i="7" s="1"/>
  <c r="P126" i="7"/>
  <c r="H169" i="7"/>
  <c r="J167" i="7"/>
  <c r="O128" i="7" l="1"/>
  <c r="M129" i="7"/>
  <c r="N129" i="7" s="1"/>
  <c r="H170" i="7"/>
  <c r="P127" i="7"/>
  <c r="J168" i="7"/>
  <c r="O129" i="7" l="1"/>
  <c r="M130" i="7"/>
  <c r="N130" i="7" s="1"/>
  <c r="H171" i="7"/>
  <c r="P128" i="7"/>
  <c r="J169" i="7"/>
  <c r="O130" i="7" l="1"/>
  <c r="M131" i="7"/>
  <c r="N131" i="7" s="1"/>
  <c r="P129" i="7"/>
  <c r="J170" i="7"/>
  <c r="H172" i="7"/>
  <c r="O131" i="7" l="1"/>
  <c r="M132" i="7"/>
  <c r="N132" i="7" s="1"/>
  <c r="P130" i="7"/>
  <c r="J171" i="7"/>
  <c r="H173" i="7"/>
  <c r="O132" i="7" l="1"/>
  <c r="M133" i="7"/>
  <c r="N133" i="7" s="1"/>
  <c r="P131" i="7"/>
  <c r="J172" i="7"/>
  <c r="H174" i="7"/>
  <c r="O133" i="7" l="1"/>
  <c r="M134" i="7"/>
  <c r="N134" i="7" s="1"/>
  <c r="P132" i="7"/>
  <c r="J173" i="7"/>
  <c r="H175" i="7"/>
  <c r="M135" i="7" l="1"/>
  <c r="N135" i="7" s="1"/>
  <c r="P133" i="7"/>
  <c r="J174" i="7"/>
  <c r="H176" i="7"/>
  <c r="J175" i="7" l="1"/>
  <c r="M136" i="7"/>
  <c r="N136" i="7" s="1"/>
  <c r="O135" i="7"/>
  <c r="P135" i="7" s="1"/>
  <c r="H177" i="7"/>
  <c r="J176" i="7" l="1"/>
  <c r="H178" i="7"/>
  <c r="M137" i="7"/>
  <c r="N137" i="7" s="1"/>
  <c r="O136" i="7"/>
  <c r="P136" i="7" s="1"/>
  <c r="J177" i="7" l="1"/>
  <c r="M138" i="7"/>
  <c r="N138" i="7" s="1"/>
  <c r="O137" i="7"/>
  <c r="P137" i="7" s="1"/>
  <c r="H179" i="7"/>
  <c r="J178" i="7" l="1"/>
  <c r="M139" i="7"/>
  <c r="N139" i="7" s="1"/>
  <c r="O138" i="7"/>
  <c r="P138" i="7" s="1"/>
  <c r="H180" i="7"/>
  <c r="J179" i="7" l="1"/>
  <c r="H181" i="7"/>
  <c r="M140" i="7"/>
  <c r="N140" i="7" s="1"/>
  <c r="O139" i="7"/>
  <c r="P139" i="7" s="1"/>
  <c r="J180" i="7" l="1"/>
  <c r="H182" i="7"/>
  <c r="M141" i="7"/>
  <c r="N141" i="7" s="1"/>
  <c r="O140" i="7"/>
  <c r="P140" i="7" s="1"/>
  <c r="J181" i="7" l="1"/>
  <c r="H183" i="7"/>
  <c r="M142" i="7"/>
  <c r="N142" i="7" s="1"/>
  <c r="O141" i="7"/>
  <c r="P141" i="7" s="1"/>
  <c r="M143" i="7" l="1"/>
  <c r="N143" i="7" s="1"/>
  <c r="O142" i="7"/>
  <c r="P142" i="7" s="1"/>
  <c r="J182" i="7"/>
  <c r="H184" i="7"/>
  <c r="M144" i="7" l="1"/>
  <c r="N144" i="7" s="1"/>
  <c r="O143" i="7"/>
  <c r="P143" i="7" s="1"/>
  <c r="J183" i="7"/>
  <c r="H185" i="7"/>
  <c r="M145" i="7" l="1"/>
  <c r="N145" i="7" s="1"/>
  <c r="O144" i="7"/>
  <c r="P144" i="7" s="1"/>
  <c r="H186" i="7"/>
  <c r="J184" i="7"/>
  <c r="M146" i="7" l="1"/>
  <c r="N146" i="7" s="1"/>
  <c r="O145" i="7"/>
  <c r="P145" i="7" s="1"/>
  <c r="H187" i="7"/>
  <c r="J185" i="7"/>
  <c r="M147" i="7" l="1"/>
  <c r="N147" i="7" s="1"/>
  <c r="O146" i="7"/>
  <c r="P146" i="7" s="1"/>
  <c r="J186" i="7"/>
  <c r="H188" i="7"/>
  <c r="J187" i="7" l="1"/>
  <c r="M148" i="7"/>
  <c r="N148" i="7" s="1"/>
  <c r="O147" i="7"/>
  <c r="P147" i="7" s="1"/>
  <c r="H189" i="7"/>
  <c r="J188" i="7" l="1"/>
  <c r="H190" i="7"/>
  <c r="M149" i="7"/>
  <c r="N149" i="7" s="1"/>
  <c r="O148" i="7"/>
  <c r="P148" i="7" s="1"/>
  <c r="J189" i="7" l="1"/>
  <c r="M150" i="7"/>
  <c r="N150" i="7" s="1"/>
  <c r="O149" i="7"/>
  <c r="P149" i="7" s="1"/>
  <c r="H191" i="7"/>
  <c r="J190" i="7" l="1"/>
  <c r="H192" i="7"/>
  <c r="M151" i="7"/>
  <c r="N151" i="7" s="1"/>
  <c r="O150" i="7"/>
  <c r="P150" i="7" s="1"/>
  <c r="M152" i="7" l="1"/>
  <c r="N152" i="7" s="1"/>
  <c r="O151" i="7"/>
  <c r="P151" i="7" s="1"/>
  <c r="J191" i="7"/>
  <c r="H193" i="7"/>
  <c r="M153" i="7" l="1"/>
  <c r="N153" i="7" s="1"/>
  <c r="O152" i="7"/>
  <c r="P152" i="7" s="1"/>
  <c r="H194" i="7"/>
  <c r="J192" i="7"/>
  <c r="M154" i="7" l="1"/>
  <c r="N154" i="7" s="1"/>
  <c r="O153" i="7"/>
  <c r="P153" i="7" s="1"/>
  <c r="H195" i="7"/>
  <c r="J193" i="7"/>
  <c r="M155" i="7" l="1"/>
  <c r="N155" i="7" s="1"/>
  <c r="O154" i="7"/>
  <c r="P154" i="7" s="1"/>
  <c r="J194" i="7"/>
  <c r="H196" i="7"/>
  <c r="J195" i="7" l="1"/>
  <c r="M156" i="7"/>
  <c r="N156" i="7" s="1"/>
  <c r="O155" i="7"/>
  <c r="P155" i="7" s="1"/>
  <c r="H197" i="7"/>
  <c r="J196" i="7" l="1"/>
  <c r="H198" i="7"/>
  <c r="M157" i="7"/>
  <c r="N157" i="7" s="1"/>
  <c r="O156" i="7"/>
  <c r="P156" i="7" s="1"/>
  <c r="J197" i="7" l="1"/>
  <c r="M158" i="7"/>
  <c r="N158" i="7" s="1"/>
  <c r="O157" i="7"/>
  <c r="P157" i="7" s="1"/>
  <c r="H199" i="7"/>
  <c r="J198" i="7" l="1"/>
  <c r="H200" i="7"/>
  <c r="M159" i="7"/>
  <c r="N159" i="7" s="1"/>
  <c r="O158" i="7"/>
  <c r="P158" i="7" s="1"/>
  <c r="H201" i="7" l="1"/>
  <c r="J199" i="7"/>
  <c r="M160" i="7"/>
  <c r="N160" i="7" s="1"/>
  <c r="O159" i="7"/>
  <c r="P159" i="7" s="1"/>
  <c r="H202" i="7" l="1"/>
  <c r="M161" i="7"/>
  <c r="N161" i="7" s="1"/>
  <c r="O160" i="7"/>
  <c r="P160" i="7" s="1"/>
  <c r="J200" i="7"/>
  <c r="J201" i="7" l="1"/>
  <c r="H203" i="7"/>
  <c r="M162" i="7"/>
  <c r="N162" i="7" s="1"/>
  <c r="O161" i="7"/>
  <c r="P161" i="7" s="1"/>
  <c r="H204" i="7" l="1"/>
  <c r="M163" i="7"/>
  <c r="N163" i="7" s="1"/>
  <c r="O162" i="7"/>
  <c r="P162" i="7" s="1"/>
  <c r="J202" i="7"/>
  <c r="H205" i="7" l="1"/>
  <c r="J203" i="7"/>
  <c r="M164" i="7"/>
  <c r="N164" i="7" s="1"/>
  <c r="O163" i="7"/>
  <c r="P163" i="7" s="1"/>
  <c r="H206" i="7" l="1"/>
  <c r="M165" i="7"/>
  <c r="N165" i="7" s="1"/>
  <c r="O164" i="7"/>
  <c r="P164" i="7" s="1"/>
  <c r="J204" i="7"/>
  <c r="J205" i="7" l="1"/>
  <c r="M166" i="7"/>
  <c r="N166" i="7" s="1"/>
  <c r="O165" i="7"/>
  <c r="P165" i="7" s="1"/>
  <c r="H207" i="7"/>
  <c r="J206" i="7" l="1"/>
  <c r="H208" i="7"/>
  <c r="M167" i="7"/>
  <c r="N167" i="7" s="1"/>
  <c r="O166" i="7"/>
  <c r="P166" i="7" s="1"/>
  <c r="M168" i="7" l="1"/>
  <c r="N168" i="7" s="1"/>
  <c r="O167" i="7"/>
  <c r="P167" i="7" s="1"/>
  <c r="J207" i="7"/>
  <c r="H209" i="7"/>
  <c r="H210" i="7" l="1"/>
  <c r="M169" i="7"/>
  <c r="N169" i="7" s="1"/>
  <c r="O168" i="7"/>
  <c r="P168" i="7" s="1"/>
  <c r="J208" i="7"/>
  <c r="J209" i="7" l="1"/>
  <c r="H211" i="7"/>
  <c r="M170" i="7"/>
  <c r="N170" i="7" s="1"/>
  <c r="O169" i="7"/>
  <c r="P169" i="7" s="1"/>
  <c r="H212" i="7" l="1"/>
  <c r="M171" i="7"/>
  <c r="N171" i="7" s="1"/>
  <c r="O170" i="7"/>
  <c r="P170" i="7" s="1"/>
  <c r="J210" i="7"/>
  <c r="H213" i="7" l="1"/>
  <c r="J211" i="7"/>
  <c r="M172" i="7"/>
  <c r="N172" i="7" s="1"/>
  <c r="O171" i="7"/>
  <c r="P171" i="7" s="1"/>
  <c r="H214" i="7" l="1"/>
  <c r="M173" i="7"/>
  <c r="N173" i="7" s="1"/>
  <c r="O172" i="7"/>
  <c r="P172" i="7" s="1"/>
  <c r="J212" i="7"/>
  <c r="J213" i="7" l="1"/>
  <c r="H215" i="7"/>
  <c r="M174" i="7"/>
  <c r="N174" i="7" s="1"/>
  <c r="O173" i="7"/>
  <c r="P173" i="7" s="1"/>
  <c r="H216" i="7" l="1"/>
  <c r="M175" i="7"/>
  <c r="N175" i="7" s="1"/>
  <c r="O174" i="7"/>
  <c r="P174" i="7" s="1"/>
  <c r="J214" i="7"/>
  <c r="H217" i="7" l="1"/>
  <c r="J215" i="7"/>
  <c r="M176" i="7"/>
  <c r="N176" i="7" s="1"/>
  <c r="O175" i="7"/>
  <c r="P175" i="7" s="1"/>
  <c r="H218" i="7" l="1"/>
  <c r="M177" i="7"/>
  <c r="N177" i="7" s="1"/>
  <c r="O176" i="7"/>
  <c r="P176" i="7" s="1"/>
  <c r="J216" i="7"/>
  <c r="H219" i="7" l="1"/>
  <c r="J217" i="7"/>
  <c r="M178" i="7"/>
  <c r="N178" i="7" s="1"/>
  <c r="O177" i="7"/>
  <c r="P177" i="7" s="1"/>
  <c r="J218" i="7" l="1"/>
  <c r="M179" i="7"/>
  <c r="N179" i="7" s="1"/>
  <c r="O178" i="7"/>
  <c r="P178" i="7" s="1"/>
  <c r="H220" i="7"/>
  <c r="J219" i="7" l="1"/>
  <c r="H221" i="7"/>
  <c r="M180" i="7"/>
  <c r="N180" i="7" s="1"/>
  <c r="O179" i="7"/>
  <c r="P179" i="7" s="1"/>
  <c r="J220" i="7" l="1"/>
  <c r="M181" i="7"/>
  <c r="N181" i="7" s="1"/>
  <c r="O180" i="7"/>
  <c r="P180" i="7" s="1"/>
  <c r="H222" i="7"/>
  <c r="J221" i="7" l="1"/>
  <c r="H223" i="7"/>
  <c r="M182" i="7"/>
  <c r="N182" i="7" s="1"/>
  <c r="O181" i="7"/>
  <c r="P181" i="7" s="1"/>
  <c r="J222" i="7" l="1"/>
  <c r="M183" i="7"/>
  <c r="N183" i="7" s="1"/>
  <c r="O182" i="7"/>
  <c r="P182" i="7" s="1"/>
  <c r="H224" i="7"/>
  <c r="J223" i="7" l="1"/>
  <c r="H225" i="7"/>
  <c r="M184" i="7"/>
  <c r="N184" i="7" s="1"/>
  <c r="O183" i="7"/>
  <c r="P183" i="7" s="1"/>
  <c r="J224" i="7" l="1"/>
  <c r="H226" i="7"/>
  <c r="M185" i="7"/>
  <c r="N185" i="7" s="1"/>
  <c r="O184" i="7"/>
  <c r="P184" i="7" s="1"/>
  <c r="J225" i="7" l="1"/>
  <c r="H227" i="7"/>
  <c r="M186" i="7"/>
  <c r="N186" i="7" s="1"/>
  <c r="O185" i="7"/>
  <c r="P185" i="7" s="1"/>
  <c r="H228" i="7" l="1"/>
  <c r="M187" i="7"/>
  <c r="N187" i="7" s="1"/>
  <c r="O186" i="7"/>
  <c r="P186" i="7" s="1"/>
  <c r="J226" i="7"/>
  <c r="H229" i="7" l="1"/>
  <c r="J227" i="7"/>
  <c r="M188" i="7"/>
  <c r="N188" i="7" s="1"/>
  <c r="O187" i="7"/>
  <c r="P187" i="7" s="1"/>
  <c r="H230" i="7" l="1"/>
  <c r="M189" i="7"/>
  <c r="N189" i="7" s="1"/>
  <c r="O188" i="7"/>
  <c r="P188" i="7" s="1"/>
  <c r="J228" i="7"/>
  <c r="J229" i="7" l="1"/>
  <c r="M190" i="7"/>
  <c r="N190" i="7" s="1"/>
  <c r="O189" i="7"/>
  <c r="P189" i="7" s="1"/>
  <c r="H231" i="7"/>
  <c r="J230" i="7" l="1"/>
  <c r="M191" i="7"/>
  <c r="N191" i="7" s="1"/>
  <c r="O190" i="7"/>
  <c r="P190" i="7" s="1"/>
  <c r="H232" i="7"/>
  <c r="J231" i="7" l="1"/>
  <c r="H233" i="7"/>
  <c r="M192" i="7"/>
  <c r="N192" i="7" s="1"/>
  <c r="O191" i="7"/>
  <c r="P191" i="7" s="1"/>
  <c r="M193" i="7" l="1"/>
  <c r="N193" i="7" s="1"/>
  <c r="O192" i="7"/>
  <c r="P192" i="7" s="1"/>
  <c r="J232" i="7"/>
  <c r="H234" i="7"/>
  <c r="H235" i="7" l="1"/>
  <c r="M194" i="7"/>
  <c r="N194" i="7" s="1"/>
  <c r="O193" i="7"/>
  <c r="P193" i="7" s="1"/>
  <c r="J233" i="7"/>
  <c r="H236" i="7" l="1"/>
  <c r="M195" i="7"/>
  <c r="N195" i="7" s="1"/>
  <c r="O194" i="7"/>
  <c r="P194" i="7" s="1"/>
  <c r="J234" i="7"/>
  <c r="H237" i="7" l="1"/>
  <c r="J235" i="7"/>
  <c r="M196" i="7"/>
  <c r="N196" i="7" s="1"/>
  <c r="O195" i="7"/>
  <c r="P195" i="7" s="1"/>
  <c r="M197" i="7" l="1"/>
  <c r="N197" i="7" s="1"/>
  <c r="O196" i="7"/>
  <c r="P196" i="7" s="1"/>
  <c r="H238" i="7"/>
  <c r="J236" i="7"/>
  <c r="M198" i="7" l="1"/>
  <c r="N198" i="7" s="1"/>
  <c r="O197" i="7"/>
  <c r="P197" i="7" s="1"/>
  <c r="H239" i="7"/>
  <c r="J237" i="7"/>
  <c r="M199" i="7" l="1"/>
  <c r="N199" i="7" s="1"/>
  <c r="O198" i="7"/>
  <c r="P198" i="7" s="1"/>
  <c r="J238" i="7"/>
  <c r="H240" i="7"/>
  <c r="M200" i="7" l="1"/>
  <c r="N200" i="7" s="1"/>
  <c r="O199" i="7"/>
  <c r="P199" i="7" s="1"/>
  <c r="J239" i="7"/>
  <c r="H241" i="7"/>
  <c r="M201" i="7" l="1"/>
  <c r="N201" i="7" s="1"/>
  <c r="O200" i="7"/>
  <c r="P200" i="7" s="1"/>
  <c r="H242" i="7"/>
  <c r="J240" i="7"/>
  <c r="M202" i="7" l="1"/>
  <c r="N202" i="7" s="1"/>
  <c r="O201" i="7"/>
  <c r="P201" i="7" s="1"/>
  <c r="J241" i="7"/>
  <c r="H243" i="7"/>
  <c r="J242" i="7" l="1"/>
  <c r="M203" i="7"/>
  <c r="N203" i="7" s="1"/>
  <c r="O202" i="7"/>
  <c r="P202" i="7" s="1"/>
  <c r="H244" i="7"/>
  <c r="J243" i="7" l="1"/>
  <c r="H245" i="7"/>
  <c r="M204" i="7"/>
  <c r="N204" i="7" s="1"/>
  <c r="O203" i="7"/>
  <c r="P203" i="7" s="1"/>
  <c r="J244" i="7" l="1"/>
  <c r="M205" i="7"/>
  <c r="N205" i="7" s="1"/>
  <c r="O204" i="7"/>
  <c r="P204" i="7" s="1"/>
  <c r="H246" i="7"/>
  <c r="J245" i="7" l="1"/>
  <c r="H247" i="7"/>
  <c r="M206" i="7"/>
  <c r="N206" i="7" s="1"/>
  <c r="O205" i="7"/>
  <c r="P205" i="7" s="1"/>
  <c r="M207" i="7" l="1"/>
  <c r="N207" i="7" s="1"/>
  <c r="O206" i="7"/>
  <c r="P206" i="7" s="1"/>
  <c r="J246" i="7"/>
  <c r="H248" i="7"/>
  <c r="M208" i="7" l="1"/>
  <c r="N208" i="7" s="1"/>
  <c r="O207" i="7"/>
  <c r="P207" i="7" s="1"/>
  <c r="H249" i="7"/>
  <c r="J247" i="7"/>
  <c r="H250" i="7" l="1"/>
  <c r="J248" i="7"/>
  <c r="M209" i="7"/>
  <c r="N209" i="7" s="1"/>
  <c r="O208" i="7"/>
  <c r="P208" i="7" s="1"/>
  <c r="M210" i="7" l="1"/>
  <c r="N210" i="7" s="1"/>
  <c r="O209" i="7"/>
  <c r="P209" i="7" s="1"/>
  <c r="H251" i="7"/>
  <c r="J249" i="7"/>
  <c r="M211" i="7" l="1"/>
  <c r="N211" i="7" s="1"/>
  <c r="O210" i="7"/>
  <c r="P210" i="7" s="1"/>
  <c r="J250" i="7"/>
  <c r="H252" i="7"/>
  <c r="J251" i="7" l="1"/>
  <c r="M212" i="7"/>
  <c r="N212" i="7" s="1"/>
  <c r="O211" i="7"/>
  <c r="P211" i="7" s="1"/>
  <c r="H253" i="7"/>
  <c r="J252" i="7" l="1"/>
  <c r="M213" i="7"/>
  <c r="N213" i="7" s="1"/>
  <c r="O212" i="7"/>
  <c r="P212" i="7" s="1"/>
  <c r="M214" i="7" l="1"/>
  <c r="N214" i="7" s="1"/>
  <c r="O213" i="7"/>
  <c r="P213" i="7" s="1"/>
  <c r="J253" i="7"/>
  <c r="M215" i="7" l="1"/>
  <c r="N215" i="7" s="1"/>
  <c r="O214" i="7"/>
  <c r="P214" i="7" s="1"/>
  <c r="M216" i="7" l="1"/>
  <c r="N216" i="7" s="1"/>
  <c r="O215" i="7"/>
  <c r="P215" i="7" s="1"/>
  <c r="M217" i="7" l="1"/>
  <c r="N217" i="7" s="1"/>
  <c r="O216" i="7"/>
  <c r="P216" i="7" s="1"/>
  <c r="M218" i="7" l="1"/>
  <c r="N218" i="7" s="1"/>
  <c r="O217" i="7"/>
  <c r="P217" i="7" s="1"/>
  <c r="M219" i="7" l="1"/>
  <c r="N219" i="7" s="1"/>
  <c r="O218" i="7"/>
  <c r="P218" i="7" s="1"/>
  <c r="M220" i="7" l="1"/>
  <c r="N220" i="7" s="1"/>
  <c r="O219" i="7"/>
  <c r="P219" i="7" s="1"/>
  <c r="M221" i="7" l="1"/>
  <c r="N221" i="7" s="1"/>
  <c r="O220" i="7"/>
  <c r="P220" i="7" s="1"/>
  <c r="M222" i="7" l="1"/>
  <c r="N222" i="7" s="1"/>
  <c r="O221" i="7"/>
  <c r="P221" i="7" s="1"/>
  <c r="M223" i="7" l="1"/>
  <c r="N223" i="7" s="1"/>
  <c r="O222" i="7"/>
  <c r="P222" i="7" s="1"/>
  <c r="M224" i="7" l="1"/>
  <c r="N224" i="7" s="1"/>
  <c r="O223" i="7"/>
  <c r="P223" i="7" s="1"/>
  <c r="M225" i="7" l="1"/>
  <c r="N225" i="7" s="1"/>
  <c r="O224" i="7"/>
  <c r="P224" i="7" s="1"/>
  <c r="M226" i="7" l="1"/>
  <c r="N226" i="7" s="1"/>
  <c r="O225" i="7"/>
  <c r="P225" i="7" s="1"/>
  <c r="M227" i="7" l="1"/>
  <c r="N227" i="7" s="1"/>
  <c r="O226" i="7"/>
  <c r="P226" i="7" s="1"/>
  <c r="M228" i="7" l="1"/>
  <c r="N228" i="7" s="1"/>
  <c r="O227" i="7"/>
  <c r="P227" i="7" s="1"/>
  <c r="M229" i="7" l="1"/>
  <c r="N229" i="7" s="1"/>
  <c r="O228" i="7"/>
  <c r="P228" i="7" s="1"/>
  <c r="M230" i="7" l="1"/>
  <c r="N230" i="7" s="1"/>
  <c r="O229" i="7"/>
  <c r="P229" i="7" s="1"/>
  <c r="M231" i="7" l="1"/>
  <c r="N231" i="7" s="1"/>
  <c r="O230" i="7"/>
  <c r="P230" i="7" s="1"/>
  <c r="M232" i="7" l="1"/>
  <c r="N232" i="7" s="1"/>
  <c r="O231" i="7"/>
  <c r="P231" i="7" s="1"/>
  <c r="M233" i="7" l="1"/>
  <c r="N233" i="7" s="1"/>
  <c r="O232" i="7"/>
  <c r="P232" i="7" s="1"/>
  <c r="M234" i="7" l="1"/>
  <c r="N234" i="7" s="1"/>
  <c r="O233" i="7"/>
  <c r="P233" i="7" s="1"/>
  <c r="M235" i="7" l="1"/>
  <c r="N235" i="7" s="1"/>
  <c r="O234" i="7"/>
  <c r="P234" i="7" s="1"/>
  <c r="M236" i="7" l="1"/>
  <c r="N236" i="7" s="1"/>
  <c r="O235" i="7"/>
  <c r="P235" i="7" s="1"/>
  <c r="M237" i="7" l="1"/>
  <c r="N237" i="7" s="1"/>
  <c r="O236" i="7"/>
  <c r="P236" i="7" s="1"/>
  <c r="M238" i="7" l="1"/>
  <c r="N238" i="7" s="1"/>
  <c r="O237" i="7"/>
  <c r="P237" i="7" s="1"/>
  <c r="M239" i="7" l="1"/>
  <c r="N239" i="7" s="1"/>
  <c r="O238" i="7"/>
  <c r="P238" i="7" s="1"/>
  <c r="M240" i="7" l="1"/>
  <c r="N240" i="7" s="1"/>
  <c r="O239" i="7"/>
  <c r="P239" i="7" s="1"/>
  <c r="M241" i="7" l="1"/>
  <c r="N241" i="7" s="1"/>
  <c r="O240" i="7"/>
  <c r="P240" i="7" s="1"/>
  <c r="M242" i="7" l="1"/>
  <c r="N242" i="7" s="1"/>
  <c r="O241" i="7"/>
  <c r="P241" i="7" s="1"/>
  <c r="M243" i="7" l="1"/>
  <c r="N243" i="7" s="1"/>
  <c r="O242" i="7"/>
  <c r="P242" i="7" s="1"/>
  <c r="M244" i="7" l="1"/>
  <c r="N244" i="7" s="1"/>
  <c r="O243" i="7"/>
  <c r="P243" i="7" s="1"/>
  <c r="M245" i="7" l="1"/>
  <c r="N245" i="7" s="1"/>
  <c r="O244" i="7"/>
  <c r="P244" i="7" s="1"/>
  <c r="M246" i="7" l="1"/>
  <c r="N246" i="7" s="1"/>
  <c r="O245" i="7"/>
  <c r="P245" i="7" s="1"/>
  <c r="M247" i="7" l="1"/>
  <c r="N247" i="7" s="1"/>
  <c r="O246" i="7"/>
  <c r="P246" i="7" s="1"/>
  <c r="M248" i="7" l="1"/>
  <c r="N248" i="7" s="1"/>
  <c r="O247" i="7"/>
  <c r="P247" i="7" s="1"/>
  <c r="M249" i="7" l="1"/>
  <c r="N249" i="7" s="1"/>
  <c r="O248" i="7"/>
  <c r="P248" i="7" s="1"/>
  <c r="M250" i="7" l="1"/>
  <c r="N250" i="7" s="1"/>
  <c r="O249" i="7"/>
  <c r="P249" i="7" s="1"/>
  <c r="M251" i="7" l="1"/>
  <c r="N251" i="7" s="1"/>
  <c r="O250" i="7"/>
  <c r="P250" i="7" s="1"/>
  <c r="M252" i="7" l="1"/>
  <c r="N252" i="7" s="1"/>
  <c r="O251" i="7"/>
  <c r="P251" i="7" s="1"/>
  <c r="M253" i="7" l="1"/>
  <c r="O252" i="7"/>
  <c r="P252" i="7" s="1"/>
  <c r="O253" i="7" l="1"/>
  <c r="N253" i="7"/>
  <c r="P253" i="7" l="1"/>
  <c r="S16" i="7"/>
  <c r="S18" i="7" s="1"/>
</calcChain>
</file>

<file path=xl/sharedStrings.xml><?xml version="1.0" encoding="utf-8"?>
<sst xmlns="http://schemas.openxmlformats.org/spreadsheetml/2006/main" count="41" uniqueCount="35">
  <si>
    <t>Số tiền phải trả hàng tháng</t>
  </si>
  <si>
    <t>Lãi trả hàng tháng</t>
  </si>
  <si>
    <t>Gốc đầu kỳ</t>
  </si>
  <si>
    <t>Thời hạn vay (tháng)</t>
  </si>
  <si>
    <t>Ân hạn gốc (tháng)</t>
  </si>
  <si>
    <t>Tỷ lệ cho vay/giá trị TSBĐ</t>
  </si>
  <si>
    <t>Lãi suất sau vay (%)</t>
  </si>
  <si>
    <t xml:space="preserve">Giá trị TSBĐ </t>
  </si>
  <si>
    <t>Số tiền vay</t>
  </si>
  <si>
    <t>Lãi suất ưu đãi (%)</t>
  </si>
  <si>
    <t>Thời gian ưu đãi lãi suất (tháng)</t>
  </si>
  <si>
    <t>Chi phí trả nợ ngân hàng khác</t>
  </si>
  <si>
    <t>15% Hạn mức thấu chi</t>
  </si>
  <si>
    <t>5% Hạn mức thẻ tín dụng</t>
  </si>
  <si>
    <t>Tỷ lệ trả nợ trên thu nhập - DTI</t>
  </si>
  <si>
    <t xml:space="preserve">Tổng thu nhập hàng tháng </t>
  </si>
  <si>
    <t>Gôc trả hàng tháng</t>
  </si>
  <si>
    <t>Lịch trả nợ tạm tính</t>
  </si>
  <si>
    <t>Gốc:</t>
  </si>
  <si>
    <t>Lãi:</t>
  </si>
  <si>
    <t>Tổng năm 1</t>
  </si>
  <si>
    <t>Tổng năm 2</t>
  </si>
  <si>
    <t>Tiến độ thanh toán</t>
  </si>
  <si>
    <t>Đợt 1</t>
  </si>
  <si>
    <t>Ngày</t>
  </si>
  <si>
    <t>Số tiền</t>
  </si>
  <si>
    <t>Sau khi cọc 7-10 ngày</t>
  </si>
  <si>
    <t>Đợt 2</t>
  </si>
  <si>
    <t>Sau 30 ngày</t>
  </si>
  <si>
    <t>Đợt 3 ( Ngân hàng giải ngân)</t>
  </si>
  <si>
    <t xml:space="preserve">Đợt 4 ( làm sổ ) </t>
  </si>
  <si>
    <t>Tổng năm 3</t>
  </si>
  <si>
    <t>Tổng năm 4</t>
  </si>
  <si>
    <t/>
  </si>
  <si>
    <t xml:space="preserve">BẢNG TÍNH MUA NHÀ TRẢ GÓP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</si>
</sst>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6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theme="7" tint="-0.249977111117893"/>
      <name val="Times New Roman"/>
      <family val="1"/>
    </font>
    <font>
      <b/>
      <sz val="10"/>
      <color rgb="FF0070C0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19" fillId="0" borderId="0" xfId="0" applyFont="1" applyAlignment="1" applyProtection="1">
      <alignment wrapText="1"/>
    </xf>
    <xf numFmtId="0" fontId="18" fillId="0" borderId="10" xfId="0" applyFont="1" applyBorder="1" applyAlignment="1" applyProtection="1">
      <alignment wrapText="1"/>
    </xf>
    <xf numFmtId="0" fontId="19" fillId="0" borderId="10" xfId="0" applyFont="1" applyBorder="1" applyAlignment="1" applyProtection="1">
      <alignment wrapText="1"/>
    </xf>
    <xf numFmtId="0" fontId="18" fillId="0" borderId="10" xfId="0" applyNumberFormat="1" applyFont="1" applyBorder="1" applyAlignment="1" applyProtection="1">
      <alignment wrapText="1"/>
    </xf>
    <xf numFmtId="0" fontId="18" fillId="0" borderId="10" xfId="0" applyFont="1" applyBorder="1" applyAlignment="1" applyProtection="1">
      <alignment vertical="center" wrapText="1"/>
    </xf>
    <xf numFmtId="0" fontId="20" fillId="0" borderId="0" xfId="0" applyFont="1" applyAlignment="1" applyProtection="1">
      <alignment wrapText="1"/>
    </xf>
    <xf numFmtId="0" fontId="20" fillId="0" borderId="0" xfId="0" applyFont="1" applyFill="1" applyAlignment="1" applyProtection="1">
      <alignment wrapText="1"/>
    </xf>
    <xf numFmtId="4" fontId="20" fillId="0" borderId="0" xfId="0" applyNumberFormat="1" applyFont="1" applyFill="1" applyAlignment="1" applyProtection="1">
      <alignment wrapText="1"/>
    </xf>
    <xf numFmtId="0" fontId="20" fillId="0" borderId="0" xfId="0" applyFont="1"/>
    <xf numFmtId="3" fontId="21" fillId="0" borderId="0" xfId="0" applyNumberFormat="1" applyFont="1" applyFill="1" applyAlignment="1" applyProtection="1">
      <alignment wrapText="1"/>
    </xf>
    <xf numFmtId="0" fontId="21" fillId="0" borderId="0" xfId="0" applyFont="1" applyAlignment="1" applyProtection="1">
      <alignment wrapText="1"/>
    </xf>
    <xf numFmtId="3" fontId="18" fillId="0" borderId="0" xfId="0" applyNumberFormat="1" applyFont="1" applyFill="1" applyAlignment="1" applyProtection="1">
      <alignment horizontal="center" vertical="center" wrapText="1"/>
    </xf>
    <xf numFmtId="0" fontId="19" fillId="0" borderId="10" xfId="0" applyFont="1" applyBorder="1" applyAlignment="1" applyProtection="1"/>
    <xf numFmtId="0" fontId="19" fillId="0" borderId="0" xfId="0" applyFont="1" applyFill="1" applyBorder="1" applyAlignment="1" applyProtection="1"/>
    <xf numFmtId="4" fontId="20" fillId="0" borderId="0" xfId="0" applyNumberFormat="1" applyFont="1" applyFill="1" applyBorder="1" applyAlignment="1" applyProtection="1">
      <alignment wrapText="1"/>
    </xf>
    <xf numFmtId="3" fontId="21" fillId="0" borderId="0" xfId="0" applyNumberFormat="1" applyFont="1" applyFill="1" applyBorder="1" applyAlignment="1" applyProtection="1">
      <alignment wrapText="1"/>
    </xf>
    <xf numFmtId="3" fontId="21" fillId="24" borderId="10" xfId="0" applyNumberFormat="1" applyFont="1" applyFill="1" applyBorder="1" applyAlignment="1" applyProtection="1">
      <alignment wrapText="1"/>
      <protection locked="0"/>
    </xf>
    <xf numFmtId="3" fontId="22" fillId="0" borderId="0" xfId="0" applyNumberFormat="1" applyFont="1" applyFill="1" applyBorder="1" applyAlignment="1" applyProtection="1">
      <alignment wrapText="1"/>
    </xf>
    <xf numFmtId="4" fontId="21" fillId="0" borderId="0" xfId="0" applyNumberFormat="1" applyFont="1" applyFill="1" applyBorder="1" applyAlignment="1" applyProtection="1">
      <alignment wrapText="1"/>
    </xf>
    <xf numFmtId="0" fontId="20" fillId="0" borderId="0" xfId="0" applyFont="1" applyFill="1" applyBorder="1" applyAlignment="1" applyProtection="1">
      <alignment wrapText="1"/>
      <protection locked="0"/>
    </xf>
    <xf numFmtId="3" fontId="21" fillId="0" borderId="10" xfId="0" applyNumberFormat="1" applyFont="1" applyFill="1" applyBorder="1" applyAlignment="1" applyProtection="1">
      <alignment wrapText="1"/>
    </xf>
    <xf numFmtId="3" fontId="21" fillId="0" borderId="0" xfId="0" applyNumberFormat="1" applyFont="1" applyFill="1" applyBorder="1" applyAlignment="1" applyProtection="1">
      <alignment wrapText="1"/>
      <protection locked="0"/>
    </xf>
    <xf numFmtId="3" fontId="21" fillId="24" borderId="10" xfId="0" applyNumberFormat="1" applyFont="1" applyFill="1" applyBorder="1" applyAlignment="1" applyProtection="1">
      <alignment vertical="center" wrapText="1"/>
      <protection locked="0"/>
    </xf>
    <xf numFmtId="10" fontId="21" fillId="24" borderId="10" xfId="0" applyNumberFormat="1" applyFont="1" applyFill="1" applyBorder="1" applyAlignment="1" applyProtection="1">
      <alignment wrapText="1"/>
      <protection locked="0"/>
    </xf>
    <xf numFmtId="10" fontId="23" fillId="0" borderId="10" xfId="0" applyNumberFormat="1" applyFont="1" applyBorder="1" applyAlignment="1" applyProtection="1">
      <alignment wrapText="1"/>
    </xf>
    <xf numFmtId="3" fontId="21" fillId="0" borderId="0" xfId="0" applyNumberFormat="1" applyFont="1" applyFill="1" applyBorder="1" applyAlignment="1" applyProtection="1">
      <alignment vertical="center" wrapText="1"/>
      <protection locked="0"/>
    </xf>
    <xf numFmtId="4" fontId="20" fillId="0" borderId="0" xfId="0" applyNumberFormat="1" applyFont="1" applyAlignment="1" applyProtection="1">
      <alignment wrapText="1"/>
    </xf>
    <xf numFmtId="10" fontId="23" fillId="0" borderId="0" xfId="0" applyNumberFormat="1" applyFont="1" applyFill="1" applyBorder="1" applyAlignment="1" applyProtection="1">
      <alignment wrapText="1"/>
    </xf>
    <xf numFmtId="3" fontId="21" fillId="0" borderId="0" xfId="0" applyNumberFormat="1" applyFont="1" applyAlignment="1" applyProtection="1">
      <alignment wrapText="1"/>
    </xf>
    <xf numFmtId="3" fontId="20" fillId="0" borderId="0" xfId="0" applyNumberFormat="1" applyFont="1" applyAlignment="1" applyProtection="1">
      <alignment wrapText="1"/>
    </xf>
    <xf numFmtId="3" fontId="18" fillId="0" borderId="10" xfId="0" applyNumberFormat="1" applyFont="1" applyFill="1" applyBorder="1" applyAlignment="1" applyProtection="1">
      <alignment horizontal="center" vertical="center" wrapText="1"/>
    </xf>
    <xf numFmtId="3" fontId="18" fillId="0" borderId="10" xfId="0" applyNumberFormat="1" applyFont="1" applyBorder="1" applyAlignment="1" applyProtection="1">
      <alignment horizontal="center" vertical="center" wrapText="1"/>
    </xf>
    <xf numFmtId="10" fontId="20" fillId="0" borderId="0" xfId="0" applyNumberFormat="1" applyFont="1" applyFill="1" applyAlignment="1" applyProtection="1">
      <alignment wrapText="1"/>
    </xf>
    <xf numFmtId="4" fontId="23" fillId="0" borderId="0" xfId="0" applyNumberFormat="1" applyFont="1" applyFill="1" applyBorder="1" applyAlignment="1" applyProtection="1">
      <alignment wrapText="1"/>
    </xf>
    <xf numFmtId="3" fontId="18" fillId="0" borderId="0" xfId="0" applyNumberFormat="1" applyFont="1" applyFill="1" applyBorder="1" applyAlignment="1" applyProtection="1">
      <alignment wrapText="1"/>
    </xf>
    <xf numFmtId="10" fontId="21" fillId="0" borderId="0" xfId="0" applyNumberFormat="1" applyFont="1" applyAlignment="1" applyProtection="1">
      <alignment wrapText="1"/>
    </xf>
    <xf numFmtId="3" fontId="21" fillId="0" borderId="10" xfId="0" applyNumberFormat="1" applyFont="1" applyBorder="1" applyAlignment="1" applyProtection="1">
      <alignment horizontal="center" vertical="center" wrapText="1"/>
    </xf>
    <xf numFmtId="3" fontId="23" fillId="0" borderId="10" xfId="0" applyNumberFormat="1" applyFont="1" applyFill="1" applyBorder="1" applyAlignment="1" applyProtection="1">
      <alignment wrapText="1"/>
    </xf>
    <xf numFmtId="3" fontId="21" fillId="0" borderId="0" xfId="0" applyNumberFormat="1" applyFont="1" applyBorder="1" applyAlignment="1" applyProtection="1">
      <alignment horizontal="center" vertical="center" wrapText="1"/>
    </xf>
    <xf numFmtId="4" fontId="19" fillId="0" borderId="0" xfId="0" applyNumberFormat="1" applyFont="1" applyAlignment="1" applyProtection="1">
      <alignment wrapText="1"/>
    </xf>
    <xf numFmtId="3" fontId="18" fillId="0" borderId="0" xfId="0" applyNumberFormat="1" applyFont="1" applyAlignment="1" applyProtection="1">
      <alignment wrapText="1"/>
    </xf>
    <xf numFmtId="0" fontId="18" fillId="0" borderId="0" xfId="0" applyFont="1" applyAlignment="1" applyProtection="1">
      <alignment wrapText="1"/>
    </xf>
    <xf numFmtId="164" fontId="19" fillId="0" borderId="0" xfId="42" applyNumberFormat="1" applyFont="1" applyAlignment="1" applyProtection="1">
      <alignment wrapText="1"/>
    </xf>
    <xf numFmtId="3" fontId="18" fillId="25" borderId="10" xfId="0" applyNumberFormat="1" applyFont="1" applyFill="1" applyBorder="1" applyAlignment="1" applyProtection="1">
      <alignment horizontal="center" vertical="center" wrapText="1"/>
    </xf>
    <xf numFmtId="3" fontId="21" fillId="25" borderId="10" xfId="0" applyNumberFormat="1" applyFont="1" applyFill="1" applyBorder="1" applyAlignment="1" applyProtection="1">
      <alignment horizontal="center" vertical="center" wrapText="1"/>
    </xf>
    <xf numFmtId="3" fontId="23" fillId="25" borderId="10" xfId="0" applyNumberFormat="1" applyFont="1" applyFill="1" applyBorder="1" applyAlignment="1" applyProtection="1">
      <alignment wrapText="1"/>
    </xf>
    <xf numFmtId="3" fontId="18" fillId="26" borderId="10" xfId="0" applyNumberFormat="1" applyFont="1" applyFill="1" applyBorder="1" applyAlignment="1" applyProtection="1">
      <alignment horizontal="center" vertical="center" wrapText="1"/>
    </xf>
    <xf numFmtId="3" fontId="21" fillId="26" borderId="10" xfId="0" applyNumberFormat="1" applyFont="1" applyFill="1" applyBorder="1" applyAlignment="1" applyProtection="1">
      <alignment horizontal="center" vertical="center" wrapText="1"/>
    </xf>
    <xf numFmtId="3" fontId="23" fillId="26" borderId="10" xfId="0" applyNumberFormat="1" applyFont="1" applyFill="1" applyBorder="1" applyAlignment="1" applyProtection="1">
      <alignment wrapText="1"/>
    </xf>
    <xf numFmtId="3" fontId="18" fillId="27" borderId="10" xfId="0" applyNumberFormat="1" applyFont="1" applyFill="1" applyBorder="1" applyAlignment="1" applyProtection="1">
      <alignment horizontal="center" vertical="center" wrapText="1"/>
    </xf>
    <xf numFmtId="3" fontId="21" fillId="27" borderId="10" xfId="0" applyNumberFormat="1" applyFont="1" applyFill="1" applyBorder="1" applyAlignment="1" applyProtection="1">
      <alignment horizontal="center" vertical="center" wrapText="1"/>
    </xf>
    <xf numFmtId="3" fontId="23" fillId="27" borderId="10" xfId="0" applyNumberFormat="1" applyFont="1" applyFill="1" applyBorder="1" applyAlignment="1" applyProtection="1">
      <alignment wrapText="1"/>
    </xf>
    <xf numFmtId="3" fontId="18" fillId="28" borderId="10" xfId="0" applyNumberFormat="1" applyFont="1" applyFill="1" applyBorder="1" applyAlignment="1" applyProtection="1">
      <alignment horizontal="center" vertical="center" wrapText="1"/>
    </xf>
    <xf numFmtId="3" fontId="21" fillId="28" borderId="10" xfId="0" applyNumberFormat="1" applyFont="1" applyFill="1" applyBorder="1" applyAlignment="1" applyProtection="1">
      <alignment horizontal="center" vertical="center" wrapText="1"/>
    </xf>
    <xf numFmtId="3" fontId="23" fillId="28" borderId="10" xfId="0" applyNumberFormat="1" applyFont="1" applyFill="1" applyBorder="1" applyAlignment="1" applyProtection="1">
      <alignment wrapText="1"/>
    </xf>
    <xf numFmtId="3" fontId="18" fillId="0" borderId="0" xfId="0" applyNumberFormat="1" applyFont="1" applyFill="1" applyBorder="1" applyAlignment="1" applyProtection="1">
      <alignment horizontal="center" vertical="center" wrapText="1"/>
    </xf>
    <xf numFmtId="3" fontId="21" fillId="0" borderId="0" xfId="0" applyNumberFormat="1" applyFont="1" applyAlignment="1" applyProtection="1">
      <alignment horizontal="center" vertical="center" wrapText="1"/>
    </xf>
    <xf numFmtId="0" fontId="20" fillId="0" borderId="10" xfId="0" applyFont="1" applyBorder="1" applyAlignment="1" applyProtection="1">
      <alignment wrapText="1"/>
    </xf>
    <xf numFmtId="0" fontId="19" fillId="31" borderId="10" xfId="0" applyFont="1" applyFill="1" applyBorder="1" applyAlignment="1" applyProtection="1">
      <alignment wrapText="1"/>
    </xf>
    <xf numFmtId="0" fontId="20" fillId="31" borderId="10" xfId="0" applyFont="1" applyFill="1" applyBorder="1" applyAlignment="1" applyProtection="1">
      <alignment wrapText="1"/>
    </xf>
    <xf numFmtId="0" fontId="19" fillId="31" borderId="10" xfId="0" applyFont="1" applyFill="1" applyBorder="1" applyAlignment="1" applyProtection="1">
      <alignment vertical="center" wrapText="1"/>
    </xf>
    <xf numFmtId="0" fontId="25" fillId="31" borderId="10" xfId="0" applyFont="1" applyFill="1" applyBorder="1" applyAlignment="1" applyProtection="1">
      <alignment wrapText="1"/>
    </xf>
    <xf numFmtId="164" fontId="19" fillId="31" borderId="10" xfId="42" applyNumberFormat="1" applyFont="1" applyFill="1" applyBorder="1" applyAlignment="1" applyProtection="1">
      <alignment wrapText="1"/>
    </xf>
    <xf numFmtId="43" fontId="19" fillId="0" borderId="0" xfId="42" applyFont="1" applyAlignment="1" applyProtection="1">
      <alignment wrapText="1"/>
    </xf>
    <xf numFmtId="0" fontId="21" fillId="29" borderId="0" xfId="0" applyFont="1" applyFill="1" applyAlignment="1" applyProtection="1">
      <alignment wrapText="1"/>
    </xf>
    <xf numFmtId="3" fontId="21" fillId="29" borderId="0" xfId="0" applyNumberFormat="1" applyFont="1" applyFill="1" applyAlignment="1" applyProtection="1">
      <alignment wrapText="1"/>
    </xf>
    <xf numFmtId="0" fontId="19" fillId="0" borderId="0" xfId="0" quotePrefix="1" applyFont="1" applyAlignment="1" applyProtection="1">
      <alignment wrapText="1"/>
    </xf>
    <xf numFmtId="9" fontId="23" fillId="32" borderId="10" xfId="43" applyFont="1" applyFill="1" applyBorder="1" applyAlignment="1" applyProtection="1">
      <alignment wrapText="1"/>
    </xf>
    <xf numFmtId="164" fontId="20" fillId="30" borderId="11" xfId="0" applyNumberFormat="1" applyFont="1" applyFill="1" applyBorder="1" applyAlignment="1" applyProtection="1">
      <alignment horizontal="center" vertical="top" wrapText="1"/>
    </xf>
    <xf numFmtId="0" fontId="19" fillId="0" borderId="10" xfId="0" applyFont="1" applyBorder="1" applyAlignment="1" applyProtection="1">
      <alignment horizontal="center" wrapText="1"/>
    </xf>
    <xf numFmtId="0" fontId="19" fillId="0" borderId="0" xfId="0" applyFont="1" applyAlignment="1" applyProtection="1"/>
    <xf numFmtId="164" fontId="20" fillId="0" borderId="0" xfId="42" applyNumberFormat="1" applyFont="1" applyAlignment="1" applyProtection="1"/>
    <xf numFmtId="164" fontId="19" fillId="0" borderId="0" xfId="42" applyNumberFormat="1" applyFont="1" applyAlignment="1" applyProtection="1"/>
    <xf numFmtId="0" fontId="24" fillId="0" borderId="0" xfId="0" applyFont="1" applyAlignment="1"/>
    <xf numFmtId="0" fontId="20" fillId="0" borderId="0" xfId="0" applyFont="1" applyFill="1" applyAlignment="1" applyProtection="1"/>
    <xf numFmtId="4" fontId="20" fillId="0" borderId="0" xfId="0" applyNumberFormat="1" applyFont="1" applyFill="1" applyAlignment="1" applyProtection="1"/>
    <xf numFmtId="0" fontId="20" fillId="0" borderId="0" xfId="0" applyFont="1" applyAlignment="1"/>
    <xf numFmtId="3" fontId="21" fillId="0" borderId="0" xfId="0" applyNumberFormat="1" applyFont="1" applyFill="1" applyAlignment="1" applyProtection="1"/>
    <xf numFmtId="0" fontId="21" fillId="0" borderId="0" xfId="0" applyFont="1" applyAlignment="1" applyProtection="1"/>
    <xf numFmtId="3" fontId="18" fillId="0" borderId="0" xfId="0" applyNumberFormat="1" applyFont="1" applyFill="1" applyAlignment="1" applyProtection="1">
      <alignment horizontal="left" vertical="center"/>
    </xf>
    <xf numFmtId="3" fontId="21" fillId="0" borderId="0" xfId="0" applyNumberFormat="1" applyFont="1" applyAlignment="1" applyProtection="1">
      <alignment horizontal="left" vertical="center"/>
    </xf>
    <xf numFmtId="0" fontId="20" fillId="0" borderId="0" xfId="0" applyFont="1" applyAlignment="1" applyProtection="1"/>
    <xf numFmtId="0" fontId="19" fillId="0" borderId="12" xfId="0" applyFont="1" applyBorder="1" applyAlignment="1" applyProtection="1">
      <alignment horizontal="left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2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140799"/>
  <sheetViews>
    <sheetView tabSelected="1" topLeftCell="A7" zoomScale="85" zoomScaleNormal="85" workbookViewId="0">
      <selection activeCell="D24" sqref="D24"/>
    </sheetView>
  </sheetViews>
  <sheetFormatPr defaultRowHeight="12.75" x14ac:dyDescent="0.2"/>
  <cols>
    <col min="1" max="1" width="9.140625" style="6"/>
    <col min="2" max="2" width="27" style="1" customWidth="1"/>
    <col min="3" max="3" width="15.5703125" style="6" customWidth="1"/>
    <col min="4" max="4" width="28.42578125" style="1" customWidth="1"/>
    <col min="5" max="5" width="14.85546875" style="6" customWidth="1"/>
    <col min="6" max="6" width="7" style="7" customWidth="1"/>
    <col min="7" max="7" width="0.140625" style="7" customWidth="1"/>
    <col min="8" max="8" width="0.140625" style="8" customWidth="1"/>
    <col min="9" max="9" width="0.140625" style="9" customWidth="1"/>
    <col min="10" max="10" width="0.140625" style="10" customWidth="1"/>
    <col min="11" max="11" width="1" style="11" hidden="1" customWidth="1"/>
    <col min="12" max="12" width="7" style="12" customWidth="1"/>
    <col min="13" max="13" width="14.85546875" style="57" customWidth="1"/>
    <col min="14" max="16" width="12.28515625" style="57" customWidth="1"/>
    <col min="17" max="17" width="8.140625" style="11" customWidth="1"/>
    <col min="18" max="18" width="22.7109375" style="11" customWidth="1"/>
    <col min="19" max="19" width="16.42578125" style="11" bestFit="1" customWidth="1"/>
    <col min="20" max="20" width="16.42578125" style="6" customWidth="1"/>
    <col min="21" max="16384" width="9.140625" style="6"/>
  </cols>
  <sheetData>
    <row r="1" spans="2:20" x14ac:dyDescent="0.2">
      <c r="Q1" s="6"/>
      <c r="R1" s="6"/>
      <c r="S1" s="6"/>
    </row>
    <row r="2" spans="2:20" s="82" customFormat="1" ht="16.5" customHeight="1" x14ac:dyDescent="0.25">
      <c r="B2" s="71"/>
      <c r="C2" s="72"/>
      <c r="D2" s="73" t="s">
        <v>34</v>
      </c>
      <c r="E2" s="74"/>
      <c r="F2" s="75"/>
      <c r="G2" s="75"/>
      <c r="H2" s="76"/>
      <c r="I2" s="77"/>
      <c r="J2" s="78"/>
      <c r="K2" s="79"/>
      <c r="L2" s="80"/>
      <c r="M2" s="80"/>
      <c r="N2" s="80"/>
      <c r="O2" s="80"/>
      <c r="P2" s="81"/>
    </row>
    <row r="3" spans="2:20" ht="16.5" customHeight="1" x14ac:dyDescent="0.2">
      <c r="I3" s="6"/>
      <c r="L3" s="6"/>
      <c r="M3" s="6"/>
      <c r="N3" s="6"/>
      <c r="O3" s="6"/>
      <c r="P3" s="6"/>
      <c r="Q3" s="6"/>
      <c r="R3" s="6"/>
      <c r="S3" s="6"/>
    </row>
    <row r="4" spans="2:20" ht="20.25" customHeight="1" x14ac:dyDescent="0.2">
      <c r="B4" s="13"/>
      <c r="C4" s="13"/>
      <c r="D4" s="13"/>
      <c r="E4" s="13"/>
      <c r="F4" s="14"/>
      <c r="G4" s="14"/>
      <c r="H4" s="15"/>
      <c r="I4" s="6"/>
      <c r="J4" s="16"/>
      <c r="L4" s="6"/>
      <c r="M4" s="6"/>
      <c r="N4" s="6"/>
      <c r="O4" s="6"/>
      <c r="P4" s="6"/>
      <c r="Q4" s="6"/>
      <c r="R4" s="6"/>
      <c r="S4" s="6"/>
    </row>
    <row r="5" spans="2:20" ht="15" customHeight="1" x14ac:dyDescent="0.2">
      <c r="B5" s="2" t="s">
        <v>8</v>
      </c>
      <c r="C5" s="17">
        <v>700000000</v>
      </c>
      <c r="D5" s="3" t="s">
        <v>11</v>
      </c>
      <c r="E5" s="17">
        <v>0</v>
      </c>
      <c r="F5" s="18"/>
      <c r="G5" s="18"/>
      <c r="H5" s="19"/>
      <c r="I5" s="6"/>
      <c r="J5" s="16"/>
      <c r="L5" s="6"/>
      <c r="M5" s="6"/>
      <c r="N5" s="6"/>
      <c r="O5" s="6"/>
      <c r="P5" s="6"/>
      <c r="Q5" s="6"/>
      <c r="R5" s="6"/>
      <c r="S5" s="6"/>
    </row>
    <row r="6" spans="2:20" ht="30" customHeight="1" x14ac:dyDescent="0.2">
      <c r="B6" s="2" t="s">
        <v>7</v>
      </c>
      <c r="C6" s="17">
        <v>1700000000</v>
      </c>
      <c r="D6" s="4" t="s">
        <v>12</v>
      </c>
      <c r="E6" s="17">
        <v>0</v>
      </c>
      <c r="F6" s="18"/>
      <c r="G6" s="18"/>
      <c r="H6" s="19"/>
      <c r="I6" s="6"/>
      <c r="J6" s="16"/>
      <c r="L6" s="6"/>
      <c r="M6" s="6"/>
      <c r="N6" s="6"/>
      <c r="O6" s="6"/>
      <c r="P6" s="6"/>
      <c r="Q6" s="6"/>
      <c r="R6" s="6"/>
      <c r="S6" s="6"/>
    </row>
    <row r="7" spans="2:20" ht="15" customHeight="1" x14ac:dyDescent="0.2">
      <c r="B7" s="2" t="s">
        <v>3</v>
      </c>
      <c r="C7" s="17">
        <v>120</v>
      </c>
      <c r="D7" s="4" t="s">
        <v>13</v>
      </c>
      <c r="E7" s="17">
        <v>0</v>
      </c>
      <c r="F7" s="20"/>
      <c r="G7" s="20"/>
      <c r="H7" s="19"/>
      <c r="I7" s="6"/>
      <c r="J7" s="16"/>
      <c r="L7" s="6"/>
      <c r="M7" s="6"/>
      <c r="N7" s="6"/>
      <c r="O7" s="6"/>
      <c r="P7" s="6"/>
      <c r="Q7" s="6"/>
      <c r="R7" s="6"/>
      <c r="S7" s="6"/>
    </row>
    <row r="8" spans="2:20" ht="27" customHeight="1" x14ac:dyDescent="0.2">
      <c r="B8" s="2" t="s">
        <v>4</v>
      </c>
      <c r="C8" s="17">
        <v>0</v>
      </c>
      <c r="D8" s="4" t="s">
        <v>0</v>
      </c>
      <c r="E8" s="21"/>
      <c r="F8" s="22"/>
      <c r="G8" s="22"/>
      <c r="H8" s="19"/>
      <c r="I8" s="6"/>
      <c r="J8" s="16"/>
      <c r="L8" s="6"/>
      <c r="M8" s="6"/>
      <c r="N8" s="6"/>
      <c r="O8" s="6"/>
      <c r="P8" s="6"/>
      <c r="Q8" s="6"/>
      <c r="R8" s="6"/>
      <c r="S8" s="6"/>
    </row>
    <row r="9" spans="2:20" ht="31.5" customHeight="1" x14ac:dyDescent="0.2">
      <c r="B9" s="2" t="s">
        <v>10</v>
      </c>
      <c r="C9" s="17">
        <v>12</v>
      </c>
      <c r="D9" s="4" t="s">
        <v>15</v>
      </c>
      <c r="E9" s="23"/>
      <c r="F9" s="22"/>
      <c r="G9" s="22"/>
      <c r="H9" s="19"/>
      <c r="I9" s="6"/>
      <c r="J9" s="16"/>
      <c r="L9" s="6"/>
      <c r="M9" s="6"/>
      <c r="N9" s="6"/>
      <c r="O9" s="6"/>
      <c r="P9" s="6"/>
      <c r="Q9" s="6"/>
      <c r="R9" s="6"/>
      <c r="S9" s="6"/>
    </row>
    <row r="10" spans="2:20" ht="15" customHeight="1" x14ac:dyDescent="0.2">
      <c r="B10" s="2" t="s">
        <v>9</v>
      </c>
      <c r="C10" s="24"/>
      <c r="D10" s="4" t="s">
        <v>14</v>
      </c>
      <c r="E10" s="25"/>
      <c r="F10" s="16"/>
      <c r="G10" s="16"/>
      <c r="H10" s="19"/>
      <c r="I10" s="6"/>
      <c r="J10" s="16"/>
      <c r="L10" s="6"/>
      <c r="M10" s="6"/>
      <c r="N10" s="6"/>
      <c r="O10" s="6"/>
      <c r="P10" s="6"/>
      <c r="Q10" s="6"/>
      <c r="R10" s="6"/>
      <c r="S10" s="6"/>
    </row>
    <row r="11" spans="2:20" ht="15" customHeight="1" x14ac:dyDescent="0.2">
      <c r="B11" s="5" t="s">
        <v>6</v>
      </c>
      <c r="C11" s="24">
        <v>9.6000000000000002E-2</v>
      </c>
      <c r="D11" s="4" t="s">
        <v>5</v>
      </c>
      <c r="E11" s="68">
        <v>0.45</v>
      </c>
      <c r="F11" s="26"/>
      <c r="G11" s="26"/>
      <c r="H11" s="27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2:20" s="1" customFormat="1" ht="15" customHeight="1" x14ac:dyDescent="0.2">
      <c r="E12" s="64"/>
      <c r="F12" s="28"/>
      <c r="G12" s="28"/>
      <c r="H12" s="40"/>
      <c r="L12" s="70" t="s">
        <v>17</v>
      </c>
      <c r="M12" s="70"/>
      <c r="N12" s="70"/>
      <c r="O12" s="70"/>
      <c r="P12" s="70"/>
      <c r="Q12" s="41"/>
      <c r="R12" s="42"/>
      <c r="S12" s="42"/>
    </row>
    <row r="13" spans="2:20" ht="24.75" customHeight="1" x14ac:dyDescent="0.2">
      <c r="C13" s="30"/>
      <c r="H13" s="19"/>
      <c r="I13" s="6"/>
      <c r="J13" s="16"/>
      <c r="L13" s="31"/>
      <c r="M13" s="32" t="s">
        <v>2</v>
      </c>
      <c r="N13" s="32" t="s">
        <v>16</v>
      </c>
      <c r="O13" s="32" t="s">
        <v>1</v>
      </c>
      <c r="P13" s="31" t="str">
        <f>D8</f>
        <v>Số tiền phải trả hàng tháng</v>
      </c>
      <c r="Q13" s="29"/>
      <c r="T13" s="58"/>
    </row>
    <row r="14" spans="2:20" x14ac:dyDescent="0.2">
      <c r="D14" s="43"/>
      <c r="G14" s="33">
        <f>C10</f>
        <v>0</v>
      </c>
      <c r="H14" s="34">
        <f>C9</f>
        <v>12</v>
      </c>
      <c r="I14" s="30">
        <f>C8</f>
        <v>0</v>
      </c>
      <c r="J14" s="35">
        <f>C7</f>
        <v>120</v>
      </c>
      <c r="K14" s="36">
        <f>C11</f>
        <v>9.6000000000000002E-2</v>
      </c>
      <c r="L14" s="50">
        <v>1</v>
      </c>
      <c r="M14" s="51">
        <f>C5</f>
        <v>700000000</v>
      </c>
      <c r="N14" s="37">
        <f t="shared" ref="N14:N77" si="0">IF(J14&gt;0,IF(L14&lt;=I14,0,M14/J14),0)</f>
        <v>5833333.333333333</v>
      </c>
      <c r="O14" s="51">
        <f>IF(L14&lt;=H14,M14*G14/12,M14*K14/12)</f>
        <v>0</v>
      </c>
      <c r="P14" s="52">
        <f t="shared" ref="P14:P78" si="1">SUM(N14:O14)</f>
        <v>5833333.333333333</v>
      </c>
    </row>
    <row r="15" spans="2:20" x14ac:dyDescent="0.2">
      <c r="G15" s="33">
        <f>G14</f>
        <v>0</v>
      </c>
      <c r="H15" s="34">
        <f>H14</f>
        <v>12</v>
      </c>
      <c r="I15" s="30">
        <f>I14</f>
        <v>0</v>
      </c>
      <c r="J15" s="35">
        <f>J14-1</f>
        <v>119</v>
      </c>
      <c r="K15" s="36">
        <f>K14</f>
        <v>9.6000000000000002E-2</v>
      </c>
      <c r="L15" s="50">
        <v>2</v>
      </c>
      <c r="M15" s="51">
        <f>M14-N14</f>
        <v>694166666.66666663</v>
      </c>
      <c r="N15" s="37">
        <f t="shared" si="0"/>
        <v>5833333.333333333</v>
      </c>
      <c r="O15" s="51">
        <f t="shared" ref="O15:O78" si="2">IF(L15&lt;=H15,M15*G15/12,M15*K15/12)</f>
        <v>0</v>
      </c>
      <c r="P15" s="52">
        <f t="shared" si="1"/>
        <v>5833333.333333333</v>
      </c>
    </row>
    <row r="16" spans="2:20" x14ac:dyDescent="0.2">
      <c r="G16" s="33">
        <f t="shared" ref="G16:I31" si="3">G15</f>
        <v>0</v>
      </c>
      <c r="H16" s="34">
        <f t="shared" si="3"/>
        <v>12</v>
      </c>
      <c r="I16" s="30">
        <f t="shared" si="3"/>
        <v>0</v>
      </c>
      <c r="J16" s="35">
        <f t="shared" ref="J16:J79" si="4">J15-1</f>
        <v>118</v>
      </c>
      <c r="K16" s="36">
        <f t="shared" ref="K16:K79" si="5">K15</f>
        <v>9.6000000000000002E-2</v>
      </c>
      <c r="L16" s="50">
        <v>3</v>
      </c>
      <c r="M16" s="51">
        <f t="shared" ref="M16:M79" si="6">M15-N15</f>
        <v>688333333.33333325</v>
      </c>
      <c r="N16" s="37">
        <f t="shared" si="0"/>
        <v>5833333.333333333</v>
      </c>
      <c r="O16" s="51">
        <f t="shared" si="2"/>
        <v>0</v>
      </c>
      <c r="P16" s="52">
        <f t="shared" si="1"/>
        <v>5833333.333333333</v>
      </c>
      <c r="R16" s="65" t="s">
        <v>18</v>
      </c>
      <c r="S16" s="66">
        <f>SUM(N14:N25)</f>
        <v>69999999.99999997</v>
      </c>
    </row>
    <row r="17" spans="2:19" ht="16.5" customHeight="1" x14ac:dyDescent="0.2">
      <c r="B17" s="83"/>
      <c r="C17" s="83"/>
      <c r="D17" s="43"/>
      <c r="G17" s="33">
        <f>G16</f>
        <v>0</v>
      </c>
      <c r="H17" s="34">
        <f>H16</f>
        <v>12</v>
      </c>
      <c r="I17" s="30">
        <f>I16</f>
        <v>0</v>
      </c>
      <c r="J17" s="35">
        <f>J16-1</f>
        <v>117</v>
      </c>
      <c r="K17" s="36">
        <f>K16</f>
        <v>9.6000000000000002E-2</v>
      </c>
      <c r="L17" s="50">
        <v>4</v>
      </c>
      <c r="M17" s="51">
        <f>M16-N16</f>
        <v>682499999.99999988</v>
      </c>
      <c r="N17" s="37">
        <f t="shared" si="0"/>
        <v>5833333.3333333321</v>
      </c>
      <c r="O17" s="51">
        <f t="shared" si="2"/>
        <v>0</v>
      </c>
      <c r="P17" s="52">
        <f t="shared" si="1"/>
        <v>5833333.3333333321</v>
      </c>
      <c r="R17" s="65" t="s">
        <v>19</v>
      </c>
      <c r="S17" s="66">
        <f>SUM(O14:O25)</f>
        <v>0</v>
      </c>
    </row>
    <row r="18" spans="2:19" ht="9.75" customHeight="1" x14ac:dyDescent="0.2">
      <c r="B18" s="59" t="s">
        <v>22</v>
      </c>
      <c r="C18" s="60" t="s">
        <v>24</v>
      </c>
      <c r="D18" s="59" t="s">
        <v>25</v>
      </c>
      <c r="G18" s="33">
        <f t="shared" si="3"/>
        <v>0</v>
      </c>
      <c r="H18" s="34">
        <f t="shared" si="3"/>
        <v>12</v>
      </c>
      <c r="I18" s="30">
        <f t="shared" si="3"/>
        <v>0</v>
      </c>
      <c r="J18" s="35">
        <f t="shared" si="4"/>
        <v>116</v>
      </c>
      <c r="K18" s="36">
        <f t="shared" si="5"/>
        <v>9.6000000000000002E-2</v>
      </c>
      <c r="L18" s="50">
        <v>5</v>
      </c>
      <c r="M18" s="51">
        <f t="shared" si="6"/>
        <v>676666666.66666651</v>
      </c>
      <c r="N18" s="37">
        <f t="shared" si="0"/>
        <v>5833333.3333333321</v>
      </c>
      <c r="O18" s="51">
        <f t="shared" si="2"/>
        <v>0</v>
      </c>
      <c r="P18" s="52">
        <f t="shared" si="1"/>
        <v>5833333.3333333321</v>
      </c>
      <c r="R18" s="65" t="s">
        <v>20</v>
      </c>
      <c r="S18" s="66">
        <f>SUM(S16:S17)</f>
        <v>69999999.99999997</v>
      </c>
    </row>
    <row r="19" spans="2:19" ht="17.25" customHeight="1" x14ac:dyDescent="0.2">
      <c r="B19" s="61" t="s">
        <v>23</v>
      </c>
      <c r="C19" s="62" t="s">
        <v>26</v>
      </c>
      <c r="D19" s="63">
        <f>C6*20%</f>
        <v>340000000</v>
      </c>
      <c r="E19" s="69">
        <f>D19+D20</f>
        <v>510000000</v>
      </c>
      <c r="G19" s="33">
        <f t="shared" si="3"/>
        <v>0</v>
      </c>
      <c r="H19" s="34">
        <f t="shared" si="3"/>
        <v>12</v>
      </c>
      <c r="I19" s="30">
        <f t="shared" si="3"/>
        <v>0</v>
      </c>
      <c r="J19" s="35">
        <f t="shared" si="4"/>
        <v>115</v>
      </c>
      <c r="K19" s="36">
        <f t="shared" si="5"/>
        <v>9.6000000000000002E-2</v>
      </c>
      <c r="L19" s="50">
        <v>6</v>
      </c>
      <c r="M19" s="51">
        <f t="shared" si="6"/>
        <v>670833333.33333313</v>
      </c>
      <c r="N19" s="37">
        <f t="shared" si="0"/>
        <v>5833333.3333333312</v>
      </c>
      <c r="O19" s="51">
        <f t="shared" si="2"/>
        <v>0</v>
      </c>
      <c r="P19" s="52">
        <f t="shared" si="1"/>
        <v>5833333.3333333312</v>
      </c>
    </row>
    <row r="20" spans="2:19" x14ac:dyDescent="0.2">
      <c r="B20" s="59" t="s">
        <v>27</v>
      </c>
      <c r="C20" s="60" t="s">
        <v>28</v>
      </c>
      <c r="D20" s="63">
        <f>C6*10%</f>
        <v>170000000</v>
      </c>
      <c r="E20" s="69"/>
      <c r="G20" s="33">
        <f t="shared" si="3"/>
        <v>0</v>
      </c>
      <c r="H20" s="34">
        <f t="shared" si="3"/>
        <v>12</v>
      </c>
      <c r="I20" s="30">
        <f t="shared" si="3"/>
        <v>0</v>
      </c>
      <c r="J20" s="35">
        <f t="shared" si="4"/>
        <v>114</v>
      </c>
      <c r="K20" s="36">
        <f t="shared" si="5"/>
        <v>9.6000000000000002E-2</v>
      </c>
      <c r="L20" s="50">
        <v>7</v>
      </c>
      <c r="M20" s="51">
        <f t="shared" si="6"/>
        <v>664999999.99999976</v>
      </c>
      <c r="N20" s="37">
        <f t="shared" si="0"/>
        <v>5833333.3333333312</v>
      </c>
      <c r="O20" s="51">
        <f t="shared" si="2"/>
        <v>0</v>
      </c>
      <c r="P20" s="52">
        <f t="shared" si="1"/>
        <v>5833333.3333333312</v>
      </c>
    </row>
    <row r="21" spans="2:19" x14ac:dyDescent="0.2">
      <c r="B21" s="59" t="s">
        <v>29</v>
      </c>
      <c r="C21" s="60"/>
      <c r="D21" s="63">
        <f>65%*C6</f>
        <v>1105000000</v>
      </c>
      <c r="G21" s="33">
        <f t="shared" si="3"/>
        <v>0</v>
      </c>
      <c r="H21" s="34">
        <f t="shared" si="3"/>
        <v>12</v>
      </c>
      <c r="I21" s="30">
        <f t="shared" si="3"/>
        <v>0</v>
      </c>
      <c r="J21" s="35">
        <f t="shared" si="4"/>
        <v>113</v>
      </c>
      <c r="K21" s="36">
        <f t="shared" si="5"/>
        <v>9.6000000000000002E-2</v>
      </c>
      <c r="L21" s="50">
        <v>8</v>
      </c>
      <c r="M21" s="51">
        <f t="shared" si="6"/>
        <v>659166666.66666639</v>
      </c>
      <c r="N21" s="37">
        <f t="shared" si="0"/>
        <v>5833333.3333333312</v>
      </c>
      <c r="O21" s="51">
        <f t="shared" si="2"/>
        <v>0</v>
      </c>
      <c r="P21" s="52">
        <f t="shared" si="1"/>
        <v>5833333.3333333312</v>
      </c>
    </row>
    <row r="22" spans="2:19" x14ac:dyDescent="0.2">
      <c r="B22" s="59" t="s">
        <v>30</v>
      </c>
      <c r="C22" s="60"/>
      <c r="D22" s="63">
        <f>C6*5%</f>
        <v>85000000</v>
      </c>
      <c r="G22" s="33">
        <f t="shared" si="3"/>
        <v>0</v>
      </c>
      <c r="H22" s="34">
        <f t="shared" si="3"/>
        <v>12</v>
      </c>
      <c r="I22" s="30">
        <f t="shared" si="3"/>
        <v>0</v>
      </c>
      <c r="J22" s="35">
        <f t="shared" si="4"/>
        <v>112</v>
      </c>
      <c r="K22" s="36">
        <f t="shared" si="5"/>
        <v>9.6000000000000002E-2</v>
      </c>
      <c r="L22" s="50">
        <v>9</v>
      </c>
      <c r="M22" s="51">
        <f t="shared" si="6"/>
        <v>653333333.33333302</v>
      </c>
      <c r="N22" s="37">
        <f t="shared" si="0"/>
        <v>5833333.3333333302</v>
      </c>
      <c r="O22" s="51">
        <f t="shared" si="2"/>
        <v>0</v>
      </c>
      <c r="P22" s="52">
        <f t="shared" si="1"/>
        <v>5833333.3333333302</v>
      </c>
    </row>
    <row r="23" spans="2:19" x14ac:dyDescent="0.2">
      <c r="E23" s="6">
        <v>0</v>
      </c>
      <c r="G23" s="33">
        <f t="shared" si="3"/>
        <v>0</v>
      </c>
      <c r="H23" s="34">
        <f t="shared" si="3"/>
        <v>12</v>
      </c>
      <c r="I23" s="30">
        <f t="shared" si="3"/>
        <v>0</v>
      </c>
      <c r="J23" s="35">
        <f t="shared" si="4"/>
        <v>111</v>
      </c>
      <c r="K23" s="36">
        <f t="shared" si="5"/>
        <v>9.6000000000000002E-2</v>
      </c>
      <c r="L23" s="50">
        <v>10</v>
      </c>
      <c r="M23" s="51">
        <f t="shared" si="6"/>
        <v>647499999.99999964</v>
      </c>
      <c r="N23" s="37">
        <f t="shared" si="0"/>
        <v>5833333.3333333302</v>
      </c>
      <c r="O23" s="51">
        <f t="shared" si="2"/>
        <v>0</v>
      </c>
      <c r="P23" s="52">
        <f t="shared" si="1"/>
        <v>5833333.3333333302</v>
      </c>
    </row>
    <row r="24" spans="2:19" x14ac:dyDescent="0.2">
      <c r="G24" s="33">
        <f t="shared" si="3"/>
        <v>0</v>
      </c>
      <c r="H24" s="34">
        <f t="shared" si="3"/>
        <v>12</v>
      </c>
      <c r="I24" s="30">
        <f t="shared" si="3"/>
        <v>0</v>
      </c>
      <c r="J24" s="35">
        <f t="shared" si="4"/>
        <v>110</v>
      </c>
      <c r="K24" s="36">
        <f t="shared" si="5"/>
        <v>9.6000000000000002E-2</v>
      </c>
      <c r="L24" s="50">
        <v>11</v>
      </c>
      <c r="M24" s="51">
        <f t="shared" si="6"/>
        <v>641666666.66666627</v>
      </c>
      <c r="N24" s="37">
        <f t="shared" si="0"/>
        <v>5833333.3333333293</v>
      </c>
      <c r="O24" s="51">
        <f t="shared" si="2"/>
        <v>0</v>
      </c>
      <c r="P24" s="52">
        <f t="shared" si="1"/>
        <v>5833333.3333333293</v>
      </c>
    </row>
    <row r="25" spans="2:19" x14ac:dyDescent="0.2">
      <c r="G25" s="33">
        <f t="shared" si="3"/>
        <v>0</v>
      </c>
      <c r="H25" s="34">
        <f t="shared" si="3"/>
        <v>12</v>
      </c>
      <c r="I25" s="30">
        <f t="shared" si="3"/>
        <v>0</v>
      </c>
      <c r="J25" s="35">
        <f t="shared" si="4"/>
        <v>109</v>
      </c>
      <c r="K25" s="36">
        <f t="shared" si="5"/>
        <v>9.6000000000000002E-2</v>
      </c>
      <c r="L25" s="50">
        <v>12</v>
      </c>
      <c r="M25" s="51">
        <f t="shared" si="6"/>
        <v>635833333.3333329</v>
      </c>
      <c r="N25" s="37">
        <f t="shared" si="0"/>
        <v>5833333.3333333293</v>
      </c>
      <c r="O25" s="51">
        <f t="shared" si="2"/>
        <v>0</v>
      </c>
      <c r="P25" s="52">
        <f t="shared" si="1"/>
        <v>5833333.3333333293</v>
      </c>
    </row>
    <row r="26" spans="2:19" x14ac:dyDescent="0.2">
      <c r="G26" s="33">
        <f t="shared" si="3"/>
        <v>0</v>
      </c>
      <c r="H26" s="34">
        <f t="shared" si="3"/>
        <v>12</v>
      </c>
      <c r="I26" s="30">
        <f t="shared" si="3"/>
        <v>0</v>
      </c>
      <c r="J26" s="35">
        <f t="shared" si="4"/>
        <v>108</v>
      </c>
      <c r="K26" s="36">
        <f t="shared" si="5"/>
        <v>9.6000000000000002E-2</v>
      </c>
      <c r="L26" s="53">
        <v>13</v>
      </c>
      <c r="M26" s="54">
        <f t="shared" si="6"/>
        <v>629999999.99999952</v>
      </c>
      <c r="N26" s="37">
        <f t="shared" si="0"/>
        <v>5833333.3333333293</v>
      </c>
      <c r="O26" s="54">
        <f t="shared" si="2"/>
        <v>5039999.9999999963</v>
      </c>
      <c r="P26" s="55">
        <f t="shared" si="1"/>
        <v>10873333.333333325</v>
      </c>
    </row>
    <row r="27" spans="2:19" x14ac:dyDescent="0.2">
      <c r="G27" s="33">
        <f t="shared" si="3"/>
        <v>0</v>
      </c>
      <c r="H27" s="34">
        <f t="shared" si="3"/>
        <v>12</v>
      </c>
      <c r="I27" s="30">
        <f t="shared" si="3"/>
        <v>0</v>
      </c>
      <c r="J27" s="35">
        <f t="shared" si="4"/>
        <v>107</v>
      </c>
      <c r="K27" s="36">
        <f t="shared" si="5"/>
        <v>9.6000000000000002E-2</v>
      </c>
      <c r="L27" s="53">
        <v>14</v>
      </c>
      <c r="M27" s="54">
        <f t="shared" si="6"/>
        <v>624166666.66666615</v>
      </c>
      <c r="N27" s="37">
        <f t="shared" si="0"/>
        <v>5833333.3333333284</v>
      </c>
      <c r="O27" s="54">
        <f t="shared" si="2"/>
        <v>4993333.3333333293</v>
      </c>
      <c r="P27" s="55">
        <f t="shared" si="1"/>
        <v>10826666.666666657</v>
      </c>
    </row>
    <row r="28" spans="2:19" x14ac:dyDescent="0.2">
      <c r="G28" s="33">
        <f>G27</f>
        <v>0</v>
      </c>
      <c r="H28" s="34">
        <f>H27</f>
        <v>12</v>
      </c>
      <c r="I28" s="30">
        <f>I27</f>
        <v>0</v>
      </c>
      <c r="J28" s="35">
        <f>J27-1</f>
        <v>106</v>
      </c>
      <c r="K28" s="36">
        <f>K27</f>
        <v>9.6000000000000002E-2</v>
      </c>
      <c r="L28" s="53">
        <v>15</v>
      </c>
      <c r="M28" s="54">
        <f>M27-N27</f>
        <v>618333333.33333278</v>
      </c>
      <c r="N28" s="37">
        <f t="shared" si="0"/>
        <v>5833333.3333333284</v>
      </c>
      <c r="O28" s="54">
        <f t="shared" si="2"/>
        <v>4946666.6666666623</v>
      </c>
      <c r="P28" s="55">
        <f t="shared" si="1"/>
        <v>10779999.999999991</v>
      </c>
    </row>
    <row r="29" spans="2:19" x14ac:dyDescent="0.2">
      <c r="G29" s="33">
        <f t="shared" si="3"/>
        <v>0</v>
      </c>
      <c r="H29" s="34">
        <f t="shared" si="3"/>
        <v>12</v>
      </c>
      <c r="I29" s="30">
        <f t="shared" si="3"/>
        <v>0</v>
      </c>
      <c r="J29" s="35">
        <f t="shared" si="4"/>
        <v>105</v>
      </c>
      <c r="K29" s="36">
        <f t="shared" si="5"/>
        <v>9.6000000000000002E-2</v>
      </c>
      <c r="L29" s="53">
        <v>16</v>
      </c>
      <c r="M29" s="54">
        <f t="shared" si="6"/>
        <v>612499999.9999994</v>
      </c>
      <c r="N29" s="37">
        <f t="shared" si="0"/>
        <v>5833333.3333333274</v>
      </c>
      <c r="O29" s="54">
        <f t="shared" si="2"/>
        <v>4899999.9999999953</v>
      </c>
      <c r="P29" s="55">
        <f t="shared" si="1"/>
        <v>10733333.333333323</v>
      </c>
      <c r="R29" s="65" t="s">
        <v>18</v>
      </c>
      <c r="S29" s="66">
        <f>SUM(N26:N37)</f>
        <v>69999999.99999994</v>
      </c>
    </row>
    <row r="30" spans="2:19" x14ac:dyDescent="0.2">
      <c r="G30" s="33">
        <f t="shared" si="3"/>
        <v>0</v>
      </c>
      <c r="H30" s="34">
        <f t="shared" si="3"/>
        <v>12</v>
      </c>
      <c r="I30" s="30">
        <f t="shared" si="3"/>
        <v>0</v>
      </c>
      <c r="J30" s="35">
        <f t="shared" si="4"/>
        <v>104</v>
      </c>
      <c r="K30" s="36">
        <f t="shared" si="5"/>
        <v>9.6000000000000002E-2</v>
      </c>
      <c r="L30" s="53">
        <v>17</v>
      </c>
      <c r="M30" s="54">
        <f t="shared" si="6"/>
        <v>606666666.66666603</v>
      </c>
      <c r="N30" s="37">
        <f t="shared" si="0"/>
        <v>5833333.3333333274</v>
      </c>
      <c r="O30" s="54">
        <f t="shared" si="2"/>
        <v>4853333.3333333284</v>
      </c>
      <c r="P30" s="55">
        <f t="shared" si="1"/>
        <v>10686666.666666657</v>
      </c>
      <c r="R30" s="65" t="s">
        <v>19</v>
      </c>
      <c r="S30" s="66">
        <f>SUM(O26:O37)</f>
        <v>57399999.999999933</v>
      </c>
    </row>
    <row r="31" spans="2:19" x14ac:dyDescent="0.2">
      <c r="G31" s="33">
        <f t="shared" si="3"/>
        <v>0</v>
      </c>
      <c r="H31" s="34">
        <f t="shared" si="3"/>
        <v>12</v>
      </c>
      <c r="I31" s="30">
        <f t="shared" si="3"/>
        <v>0</v>
      </c>
      <c r="J31" s="35">
        <f t="shared" si="4"/>
        <v>103</v>
      </c>
      <c r="K31" s="36">
        <f t="shared" si="5"/>
        <v>9.6000000000000002E-2</v>
      </c>
      <c r="L31" s="53">
        <v>18</v>
      </c>
      <c r="M31" s="54">
        <f t="shared" si="6"/>
        <v>600833333.33333266</v>
      </c>
      <c r="N31" s="37">
        <f t="shared" si="0"/>
        <v>5833333.3333333265</v>
      </c>
      <c r="O31" s="54">
        <f t="shared" si="2"/>
        <v>4806666.6666666614</v>
      </c>
      <c r="P31" s="55">
        <f t="shared" si="1"/>
        <v>10639999.999999989</v>
      </c>
      <c r="R31" s="65" t="s">
        <v>21</v>
      </c>
      <c r="S31" s="66">
        <f>SUM(S29:S30)</f>
        <v>127399999.99999988</v>
      </c>
    </row>
    <row r="32" spans="2:19" x14ac:dyDescent="0.2">
      <c r="G32" s="33">
        <f t="shared" ref="G32:I47" si="7">G31</f>
        <v>0</v>
      </c>
      <c r="H32" s="34">
        <f t="shared" si="7"/>
        <v>12</v>
      </c>
      <c r="I32" s="30">
        <f t="shared" si="7"/>
        <v>0</v>
      </c>
      <c r="J32" s="35">
        <f t="shared" si="4"/>
        <v>102</v>
      </c>
      <c r="K32" s="36">
        <f t="shared" si="5"/>
        <v>9.6000000000000002E-2</v>
      </c>
      <c r="L32" s="53">
        <v>19</v>
      </c>
      <c r="M32" s="54">
        <f t="shared" si="6"/>
        <v>594999999.99999928</v>
      </c>
      <c r="N32" s="37">
        <f t="shared" si="0"/>
        <v>5833333.3333333265</v>
      </c>
      <c r="O32" s="54">
        <f t="shared" si="2"/>
        <v>4759999.9999999944</v>
      </c>
      <c r="P32" s="55">
        <f t="shared" si="1"/>
        <v>10593333.333333321</v>
      </c>
    </row>
    <row r="33" spans="7:19" x14ac:dyDescent="0.2">
      <c r="G33" s="33">
        <f t="shared" si="7"/>
        <v>0</v>
      </c>
      <c r="H33" s="34">
        <f t="shared" si="7"/>
        <v>12</v>
      </c>
      <c r="I33" s="30">
        <f t="shared" si="7"/>
        <v>0</v>
      </c>
      <c r="J33" s="35">
        <f t="shared" si="4"/>
        <v>101</v>
      </c>
      <c r="K33" s="36">
        <f t="shared" si="5"/>
        <v>9.6000000000000002E-2</v>
      </c>
      <c r="L33" s="53">
        <v>20</v>
      </c>
      <c r="M33" s="54">
        <f t="shared" si="6"/>
        <v>589166666.66666591</v>
      </c>
      <c r="N33" s="37">
        <f t="shared" si="0"/>
        <v>5833333.3333333256</v>
      </c>
      <c r="O33" s="54">
        <f t="shared" si="2"/>
        <v>4713333.3333333274</v>
      </c>
      <c r="P33" s="55">
        <f t="shared" si="1"/>
        <v>10546666.666666653</v>
      </c>
    </row>
    <row r="34" spans="7:19" x14ac:dyDescent="0.2">
      <c r="G34" s="33">
        <f t="shared" si="7"/>
        <v>0</v>
      </c>
      <c r="H34" s="34">
        <f t="shared" si="7"/>
        <v>12</v>
      </c>
      <c r="I34" s="30">
        <f t="shared" si="7"/>
        <v>0</v>
      </c>
      <c r="J34" s="35">
        <f t="shared" si="4"/>
        <v>100</v>
      </c>
      <c r="K34" s="36">
        <f t="shared" si="5"/>
        <v>9.6000000000000002E-2</v>
      </c>
      <c r="L34" s="53">
        <v>21</v>
      </c>
      <c r="M34" s="54">
        <f t="shared" si="6"/>
        <v>583333333.33333254</v>
      </c>
      <c r="N34" s="37">
        <f t="shared" si="0"/>
        <v>5833333.3333333256</v>
      </c>
      <c r="O34" s="54">
        <f t="shared" si="2"/>
        <v>4666666.6666666605</v>
      </c>
      <c r="P34" s="55">
        <f t="shared" si="1"/>
        <v>10499999.999999985</v>
      </c>
    </row>
    <row r="35" spans="7:19" x14ac:dyDescent="0.2">
      <c r="G35" s="33">
        <f t="shared" si="7"/>
        <v>0</v>
      </c>
      <c r="H35" s="34">
        <f t="shared" si="7"/>
        <v>12</v>
      </c>
      <c r="I35" s="30">
        <f t="shared" si="7"/>
        <v>0</v>
      </c>
      <c r="J35" s="35">
        <f t="shared" si="4"/>
        <v>99</v>
      </c>
      <c r="K35" s="36">
        <f t="shared" si="5"/>
        <v>9.6000000000000002E-2</v>
      </c>
      <c r="L35" s="53">
        <v>22</v>
      </c>
      <c r="M35" s="54">
        <f t="shared" si="6"/>
        <v>577499999.99999917</v>
      </c>
      <c r="N35" s="37">
        <f t="shared" si="0"/>
        <v>5833333.3333333246</v>
      </c>
      <c r="O35" s="54">
        <f t="shared" si="2"/>
        <v>4619999.9999999935</v>
      </c>
      <c r="P35" s="55">
        <f t="shared" si="1"/>
        <v>10453333.333333317</v>
      </c>
    </row>
    <row r="36" spans="7:19" x14ac:dyDescent="0.2">
      <c r="G36" s="33">
        <f t="shared" si="7"/>
        <v>0</v>
      </c>
      <c r="H36" s="34">
        <f t="shared" si="7"/>
        <v>12</v>
      </c>
      <c r="I36" s="30">
        <f t="shared" si="7"/>
        <v>0</v>
      </c>
      <c r="J36" s="35">
        <f t="shared" si="4"/>
        <v>98</v>
      </c>
      <c r="K36" s="36">
        <f t="shared" si="5"/>
        <v>9.6000000000000002E-2</v>
      </c>
      <c r="L36" s="53">
        <v>23</v>
      </c>
      <c r="M36" s="54">
        <f t="shared" si="6"/>
        <v>571666666.66666579</v>
      </c>
      <c r="N36" s="37">
        <f t="shared" si="0"/>
        <v>5833333.3333333246</v>
      </c>
      <c r="O36" s="54">
        <f t="shared" si="2"/>
        <v>4573333.3333333265</v>
      </c>
      <c r="P36" s="55">
        <f t="shared" si="1"/>
        <v>10406666.666666651</v>
      </c>
    </row>
    <row r="37" spans="7:19" x14ac:dyDescent="0.2">
      <c r="G37" s="33">
        <f t="shared" si="7"/>
        <v>0</v>
      </c>
      <c r="H37" s="34">
        <f t="shared" si="7"/>
        <v>12</v>
      </c>
      <c r="I37" s="30">
        <f t="shared" si="7"/>
        <v>0</v>
      </c>
      <c r="J37" s="35">
        <f t="shared" si="4"/>
        <v>97</v>
      </c>
      <c r="K37" s="36">
        <f t="shared" si="5"/>
        <v>9.6000000000000002E-2</v>
      </c>
      <c r="L37" s="53">
        <v>24</v>
      </c>
      <c r="M37" s="54">
        <f t="shared" si="6"/>
        <v>565833333.33333242</v>
      </c>
      <c r="N37" s="37">
        <f t="shared" si="0"/>
        <v>5833333.3333333237</v>
      </c>
      <c r="O37" s="54">
        <f t="shared" si="2"/>
        <v>4526666.6666666595</v>
      </c>
      <c r="P37" s="55">
        <f t="shared" si="1"/>
        <v>10359999.999999983</v>
      </c>
    </row>
    <row r="38" spans="7:19" x14ac:dyDescent="0.2">
      <c r="G38" s="33">
        <f t="shared" si="7"/>
        <v>0</v>
      </c>
      <c r="H38" s="34">
        <f t="shared" si="7"/>
        <v>12</v>
      </c>
      <c r="I38" s="30">
        <f t="shared" si="7"/>
        <v>0</v>
      </c>
      <c r="J38" s="35">
        <f t="shared" si="4"/>
        <v>96</v>
      </c>
      <c r="K38" s="36">
        <f t="shared" si="5"/>
        <v>9.6000000000000002E-2</v>
      </c>
      <c r="L38" s="47">
        <v>25</v>
      </c>
      <c r="M38" s="48">
        <f t="shared" si="6"/>
        <v>559999999.99999905</v>
      </c>
      <c r="N38" s="37">
        <f t="shared" si="0"/>
        <v>5833333.3333333237</v>
      </c>
      <c r="O38" s="48">
        <f t="shared" si="2"/>
        <v>4479999.9999999925</v>
      </c>
      <c r="P38" s="49">
        <f t="shared" si="1"/>
        <v>10313333.333333317</v>
      </c>
    </row>
    <row r="39" spans="7:19" x14ac:dyDescent="0.2">
      <c r="G39" s="33">
        <f t="shared" si="7"/>
        <v>0</v>
      </c>
      <c r="H39" s="34">
        <f t="shared" si="7"/>
        <v>12</v>
      </c>
      <c r="I39" s="30">
        <f t="shared" si="7"/>
        <v>0</v>
      </c>
      <c r="J39" s="35">
        <f t="shared" si="4"/>
        <v>95</v>
      </c>
      <c r="K39" s="36">
        <f t="shared" si="5"/>
        <v>9.6000000000000002E-2</v>
      </c>
      <c r="L39" s="47">
        <v>26</v>
      </c>
      <c r="M39" s="48">
        <f t="shared" si="6"/>
        <v>554166666.66666567</v>
      </c>
      <c r="N39" s="37">
        <f t="shared" si="0"/>
        <v>5833333.3333333228</v>
      </c>
      <c r="O39" s="48">
        <f t="shared" si="2"/>
        <v>4433333.3333333256</v>
      </c>
      <c r="P39" s="49">
        <f t="shared" si="1"/>
        <v>10266666.666666649</v>
      </c>
    </row>
    <row r="40" spans="7:19" x14ac:dyDescent="0.2">
      <c r="G40" s="33">
        <f t="shared" si="7"/>
        <v>0</v>
      </c>
      <c r="H40" s="34">
        <f t="shared" si="7"/>
        <v>12</v>
      </c>
      <c r="I40" s="30">
        <f t="shared" si="7"/>
        <v>0</v>
      </c>
      <c r="J40" s="35">
        <f t="shared" si="4"/>
        <v>94</v>
      </c>
      <c r="K40" s="36">
        <f t="shared" si="5"/>
        <v>9.6000000000000002E-2</v>
      </c>
      <c r="L40" s="47">
        <v>27</v>
      </c>
      <c r="M40" s="48">
        <f t="shared" si="6"/>
        <v>548333333.3333323</v>
      </c>
      <c r="N40" s="37">
        <f t="shared" si="0"/>
        <v>5833333.3333333228</v>
      </c>
      <c r="O40" s="48">
        <f t="shared" si="2"/>
        <v>4386666.6666666586</v>
      </c>
      <c r="P40" s="49">
        <f t="shared" si="1"/>
        <v>10219999.999999981</v>
      </c>
    </row>
    <row r="41" spans="7:19" x14ac:dyDescent="0.2">
      <c r="G41" s="33">
        <f t="shared" si="7"/>
        <v>0</v>
      </c>
      <c r="H41" s="34">
        <f t="shared" si="7"/>
        <v>12</v>
      </c>
      <c r="I41" s="30">
        <f t="shared" si="7"/>
        <v>0</v>
      </c>
      <c r="J41" s="35">
        <f t="shared" si="4"/>
        <v>93</v>
      </c>
      <c r="K41" s="36">
        <f t="shared" si="5"/>
        <v>9.6000000000000002E-2</v>
      </c>
      <c r="L41" s="47">
        <v>28</v>
      </c>
      <c r="M41" s="48">
        <f t="shared" si="6"/>
        <v>542499999.99999893</v>
      </c>
      <c r="N41" s="37">
        <f t="shared" si="0"/>
        <v>5833333.3333333218</v>
      </c>
      <c r="O41" s="48">
        <f t="shared" si="2"/>
        <v>4339999.9999999916</v>
      </c>
      <c r="P41" s="49">
        <f t="shared" si="1"/>
        <v>10173333.333333313</v>
      </c>
    </row>
    <row r="42" spans="7:19" x14ac:dyDescent="0.2">
      <c r="G42" s="33">
        <f t="shared" si="7"/>
        <v>0</v>
      </c>
      <c r="H42" s="34">
        <f t="shared" si="7"/>
        <v>12</v>
      </c>
      <c r="I42" s="30">
        <f t="shared" si="7"/>
        <v>0</v>
      </c>
      <c r="J42" s="35">
        <f t="shared" si="4"/>
        <v>92</v>
      </c>
      <c r="K42" s="36">
        <f t="shared" si="5"/>
        <v>9.6000000000000002E-2</v>
      </c>
      <c r="L42" s="47">
        <v>29</v>
      </c>
      <c r="M42" s="48">
        <f t="shared" si="6"/>
        <v>536666666.66666561</v>
      </c>
      <c r="N42" s="37">
        <f t="shared" si="0"/>
        <v>5833333.3333333218</v>
      </c>
      <c r="O42" s="48">
        <f t="shared" si="2"/>
        <v>4293333.3333333256</v>
      </c>
      <c r="P42" s="49">
        <f t="shared" si="1"/>
        <v>10126666.666666647</v>
      </c>
      <c r="R42" s="65" t="s">
        <v>18</v>
      </c>
      <c r="S42" s="66">
        <f>SUM(N38:N49)</f>
        <v>69999999.999999866</v>
      </c>
    </row>
    <row r="43" spans="7:19" x14ac:dyDescent="0.2">
      <c r="G43" s="33">
        <f t="shared" si="7"/>
        <v>0</v>
      </c>
      <c r="H43" s="34">
        <f t="shared" si="7"/>
        <v>12</v>
      </c>
      <c r="I43" s="30">
        <f t="shared" si="7"/>
        <v>0</v>
      </c>
      <c r="J43" s="35">
        <f t="shared" si="4"/>
        <v>91</v>
      </c>
      <c r="K43" s="36">
        <f t="shared" si="5"/>
        <v>9.6000000000000002E-2</v>
      </c>
      <c r="L43" s="47">
        <v>30</v>
      </c>
      <c r="M43" s="48">
        <f t="shared" si="6"/>
        <v>530833333.3333323</v>
      </c>
      <c r="N43" s="37">
        <f t="shared" si="0"/>
        <v>5833333.3333333218</v>
      </c>
      <c r="O43" s="48">
        <f t="shared" si="2"/>
        <v>4246666.6666666586</v>
      </c>
      <c r="P43" s="49">
        <f t="shared" si="1"/>
        <v>10079999.999999981</v>
      </c>
      <c r="R43" s="65" t="s">
        <v>19</v>
      </c>
      <c r="S43" s="66">
        <f>SUM(O38:O49)</f>
        <v>50679999.999999903</v>
      </c>
    </row>
    <row r="44" spans="7:19" x14ac:dyDescent="0.2">
      <c r="G44" s="33">
        <f t="shared" si="7"/>
        <v>0</v>
      </c>
      <c r="H44" s="34">
        <f t="shared" si="7"/>
        <v>12</v>
      </c>
      <c r="I44" s="30">
        <f t="shared" si="7"/>
        <v>0</v>
      </c>
      <c r="J44" s="35">
        <f t="shared" si="4"/>
        <v>90</v>
      </c>
      <c r="K44" s="36">
        <f t="shared" si="5"/>
        <v>9.6000000000000002E-2</v>
      </c>
      <c r="L44" s="47">
        <v>31</v>
      </c>
      <c r="M44" s="48">
        <f t="shared" si="6"/>
        <v>524999999.99999899</v>
      </c>
      <c r="N44" s="37">
        <f t="shared" si="0"/>
        <v>5833333.3333333218</v>
      </c>
      <c r="O44" s="48">
        <f t="shared" si="2"/>
        <v>4199999.9999999916</v>
      </c>
      <c r="P44" s="49">
        <f t="shared" si="1"/>
        <v>10033333.333333313</v>
      </c>
      <c r="R44" s="65" t="s">
        <v>31</v>
      </c>
      <c r="S44" s="66">
        <f>SUM(S42:S43)</f>
        <v>120679999.99999976</v>
      </c>
    </row>
    <row r="45" spans="7:19" x14ac:dyDescent="0.2">
      <c r="G45" s="33">
        <f t="shared" si="7"/>
        <v>0</v>
      </c>
      <c r="H45" s="34">
        <f t="shared" si="7"/>
        <v>12</v>
      </c>
      <c r="I45" s="30">
        <f t="shared" si="7"/>
        <v>0</v>
      </c>
      <c r="J45" s="35">
        <f t="shared" si="4"/>
        <v>89</v>
      </c>
      <c r="K45" s="36">
        <f t="shared" si="5"/>
        <v>9.6000000000000002E-2</v>
      </c>
      <c r="L45" s="47">
        <v>32</v>
      </c>
      <c r="M45" s="48">
        <f t="shared" si="6"/>
        <v>519166666.66666567</v>
      </c>
      <c r="N45" s="37">
        <f t="shared" si="0"/>
        <v>5833333.3333333218</v>
      </c>
      <c r="O45" s="48">
        <f t="shared" si="2"/>
        <v>4153333.3333333251</v>
      </c>
      <c r="P45" s="49">
        <f t="shared" si="1"/>
        <v>9986666.6666666474</v>
      </c>
    </row>
    <row r="46" spans="7:19" x14ac:dyDescent="0.2">
      <c r="G46" s="33">
        <f t="shared" si="7"/>
        <v>0</v>
      </c>
      <c r="H46" s="34">
        <f t="shared" si="7"/>
        <v>12</v>
      </c>
      <c r="I46" s="30">
        <f t="shared" si="7"/>
        <v>0</v>
      </c>
      <c r="J46" s="35">
        <f t="shared" si="4"/>
        <v>88</v>
      </c>
      <c r="K46" s="36">
        <f t="shared" si="5"/>
        <v>9.6000000000000002E-2</v>
      </c>
      <c r="L46" s="47">
        <v>33</v>
      </c>
      <c r="M46" s="48">
        <f t="shared" si="6"/>
        <v>513333333.33333236</v>
      </c>
      <c r="N46" s="37">
        <f t="shared" si="0"/>
        <v>5833333.3333333218</v>
      </c>
      <c r="O46" s="48">
        <f t="shared" si="2"/>
        <v>4106666.6666666591</v>
      </c>
      <c r="P46" s="49">
        <f t="shared" si="1"/>
        <v>9939999.9999999814</v>
      </c>
    </row>
    <row r="47" spans="7:19" x14ac:dyDescent="0.2">
      <c r="G47" s="33">
        <f t="shared" si="7"/>
        <v>0</v>
      </c>
      <c r="H47" s="34">
        <f t="shared" si="7"/>
        <v>12</v>
      </c>
      <c r="I47" s="30">
        <f t="shared" si="7"/>
        <v>0</v>
      </c>
      <c r="J47" s="35">
        <f t="shared" si="4"/>
        <v>87</v>
      </c>
      <c r="K47" s="36">
        <f t="shared" si="5"/>
        <v>9.6000000000000002E-2</v>
      </c>
      <c r="L47" s="47">
        <v>34</v>
      </c>
      <c r="M47" s="48">
        <f t="shared" si="6"/>
        <v>507499999.99999905</v>
      </c>
      <c r="N47" s="37">
        <f t="shared" si="0"/>
        <v>5833333.3333333228</v>
      </c>
      <c r="O47" s="48">
        <f t="shared" si="2"/>
        <v>4059999.9999999925</v>
      </c>
      <c r="P47" s="49">
        <f t="shared" si="1"/>
        <v>9893333.3333333153</v>
      </c>
    </row>
    <row r="48" spans="7:19" x14ac:dyDescent="0.2">
      <c r="G48" s="33">
        <f t="shared" ref="G48:I63" si="8">G47</f>
        <v>0</v>
      </c>
      <c r="H48" s="34">
        <f t="shared" si="8"/>
        <v>12</v>
      </c>
      <c r="I48" s="30">
        <f t="shared" si="8"/>
        <v>0</v>
      </c>
      <c r="J48" s="35">
        <f t="shared" si="4"/>
        <v>86</v>
      </c>
      <c r="K48" s="36">
        <f t="shared" si="5"/>
        <v>9.6000000000000002E-2</v>
      </c>
      <c r="L48" s="47">
        <v>35</v>
      </c>
      <c r="M48" s="48">
        <f t="shared" si="6"/>
        <v>501666666.66666573</v>
      </c>
      <c r="N48" s="37">
        <f t="shared" si="0"/>
        <v>5833333.3333333228</v>
      </c>
      <c r="O48" s="48">
        <f t="shared" si="2"/>
        <v>4013333.333333326</v>
      </c>
      <c r="P48" s="49">
        <f t="shared" si="1"/>
        <v>9846666.6666666493</v>
      </c>
    </row>
    <row r="49" spans="7:19" x14ac:dyDescent="0.2">
      <c r="G49" s="33">
        <f t="shared" si="8"/>
        <v>0</v>
      </c>
      <c r="H49" s="34">
        <f t="shared" si="8"/>
        <v>12</v>
      </c>
      <c r="I49" s="30">
        <f t="shared" si="8"/>
        <v>0</v>
      </c>
      <c r="J49" s="35">
        <f t="shared" si="4"/>
        <v>85</v>
      </c>
      <c r="K49" s="36">
        <f t="shared" si="5"/>
        <v>9.6000000000000002E-2</v>
      </c>
      <c r="L49" s="47">
        <v>36</v>
      </c>
      <c r="M49" s="48">
        <f t="shared" si="6"/>
        <v>495833333.33333242</v>
      </c>
      <c r="N49" s="37">
        <f t="shared" si="0"/>
        <v>5833333.3333333228</v>
      </c>
      <c r="O49" s="48">
        <f t="shared" si="2"/>
        <v>3966666.6666666591</v>
      </c>
      <c r="P49" s="49">
        <f t="shared" si="1"/>
        <v>9799999.9999999814</v>
      </c>
    </row>
    <row r="50" spans="7:19" x14ac:dyDescent="0.2">
      <c r="G50" s="33">
        <f t="shared" si="8"/>
        <v>0</v>
      </c>
      <c r="H50" s="34">
        <f t="shared" si="8"/>
        <v>12</v>
      </c>
      <c r="I50" s="30">
        <f t="shared" si="8"/>
        <v>0</v>
      </c>
      <c r="J50" s="35">
        <f t="shared" si="4"/>
        <v>84</v>
      </c>
      <c r="K50" s="36">
        <f t="shared" si="5"/>
        <v>9.6000000000000002E-2</v>
      </c>
      <c r="L50" s="44">
        <v>37</v>
      </c>
      <c r="M50" s="45">
        <f t="shared" si="6"/>
        <v>489999999.99999911</v>
      </c>
      <c r="N50" s="37">
        <f t="shared" si="0"/>
        <v>5833333.3333333228</v>
      </c>
      <c r="O50" s="45">
        <f t="shared" si="2"/>
        <v>3919999.999999993</v>
      </c>
      <c r="P50" s="46">
        <f t="shared" si="1"/>
        <v>9753333.3333333153</v>
      </c>
    </row>
    <row r="51" spans="7:19" x14ac:dyDescent="0.2">
      <c r="G51" s="33">
        <f t="shared" si="8"/>
        <v>0</v>
      </c>
      <c r="H51" s="34">
        <f t="shared" si="8"/>
        <v>12</v>
      </c>
      <c r="I51" s="30">
        <f t="shared" si="8"/>
        <v>0</v>
      </c>
      <c r="J51" s="35">
        <f t="shared" si="4"/>
        <v>83</v>
      </c>
      <c r="K51" s="36">
        <f t="shared" si="5"/>
        <v>9.6000000000000002E-2</v>
      </c>
      <c r="L51" s="44">
        <v>38</v>
      </c>
      <c r="M51" s="45">
        <f t="shared" si="6"/>
        <v>484166666.66666579</v>
      </c>
      <c r="N51" s="37">
        <f t="shared" si="0"/>
        <v>5833333.3333333228</v>
      </c>
      <c r="O51" s="45">
        <f t="shared" si="2"/>
        <v>3873333.3333333265</v>
      </c>
      <c r="P51" s="46">
        <f t="shared" si="1"/>
        <v>9706666.6666666493</v>
      </c>
    </row>
    <row r="52" spans="7:19" x14ac:dyDescent="0.2">
      <c r="G52" s="33">
        <f t="shared" si="8"/>
        <v>0</v>
      </c>
      <c r="H52" s="34">
        <f t="shared" si="8"/>
        <v>12</v>
      </c>
      <c r="I52" s="30">
        <f t="shared" si="8"/>
        <v>0</v>
      </c>
      <c r="J52" s="35">
        <f t="shared" si="4"/>
        <v>82</v>
      </c>
      <c r="K52" s="36">
        <f t="shared" si="5"/>
        <v>9.6000000000000002E-2</v>
      </c>
      <c r="L52" s="44">
        <v>39</v>
      </c>
      <c r="M52" s="45">
        <f t="shared" si="6"/>
        <v>478333333.33333248</v>
      </c>
      <c r="N52" s="37">
        <f t="shared" si="0"/>
        <v>5833333.3333333228</v>
      </c>
      <c r="O52" s="45">
        <f t="shared" si="2"/>
        <v>3826666.66666666</v>
      </c>
      <c r="P52" s="46">
        <f t="shared" si="1"/>
        <v>9659999.9999999832</v>
      </c>
    </row>
    <row r="53" spans="7:19" x14ac:dyDescent="0.2">
      <c r="G53" s="33">
        <f t="shared" si="8"/>
        <v>0</v>
      </c>
      <c r="H53" s="34">
        <f t="shared" si="8"/>
        <v>12</v>
      </c>
      <c r="I53" s="30">
        <f t="shared" si="8"/>
        <v>0</v>
      </c>
      <c r="J53" s="35">
        <f t="shared" si="4"/>
        <v>81</v>
      </c>
      <c r="K53" s="36">
        <f t="shared" si="5"/>
        <v>9.6000000000000002E-2</v>
      </c>
      <c r="L53" s="44">
        <v>40</v>
      </c>
      <c r="M53" s="45">
        <f t="shared" si="6"/>
        <v>472499999.99999917</v>
      </c>
      <c r="N53" s="37">
        <f t="shared" si="0"/>
        <v>5833333.3333333228</v>
      </c>
      <c r="O53" s="45">
        <f t="shared" si="2"/>
        <v>3779999.999999993</v>
      </c>
      <c r="P53" s="46">
        <f t="shared" si="1"/>
        <v>9613333.3333333153</v>
      </c>
      <c r="R53" s="65" t="s">
        <v>18</v>
      </c>
      <c r="S53" s="66">
        <f>SUM(N50:N61)</f>
        <v>69999999.999999866</v>
      </c>
    </row>
    <row r="54" spans="7:19" x14ac:dyDescent="0.2">
      <c r="G54" s="33">
        <f t="shared" si="8"/>
        <v>0</v>
      </c>
      <c r="H54" s="34">
        <f t="shared" si="8"/>
        <v>12</v>
      </c>
      <c r="I54" s="30">
        <f t="shared" si="8"/>
        <v>0</v>
      </c>
      <c r="J54" s="35">
        <f t="shared" si="4"/>
        <v>80</v>
      </c>
      <c r="K54" s="36">
        <f t="shared" si="5"/>
        <v>9.6000000000000002E-2</v>
      </c>
      <c r="L54" s="44">
        <v>41</v>
      </c>
      <c r="M54" s="45">
        <f t="shared" si="6"/>
        <v>466666666.66666585</v>
      </c>
      <c r="N54" s="37">
        <f t="shared" si="0"/>
        <v>5833333.3333333228</v>
      </c>
      <c r="O54" s="45">
        <f t="shared" si="2"/>
        <v>3733333.333333327</v>
      </c>
      <c r="P54" s="46">
        <f t="shared" si="1"/>
        <v>9566666.6666666493</v>
      </c>
      <c r="R54" s="65" t="s">
        <v>19</v>
      </c>
      <c r="S54" s="66">
        <f>SUM(O50:O61)</f>
        <v>43959999.999999925</v>
      </c>
    </row>
    <row r="55" spans="7:19" x14ac:dyDescent="0.2">
      <c r="G55" s="33">
        <f t="shared" si="8"/>
        <v>0</v>
      </c>
      <c r="H55" s="34">
        <f t="shared" si="8"/>
        <v>12</v>
      </c>
      <c r="I55" s="30">
        <f t="shared" si="8"/>
        <v>0</v>
      </c>
      <c r="J55" s="35">
        <f t="shared" si="4"/>
        <v>79</v>
      </c>
      <c r="K55" s="36">
        <f t="shared" si="5"/>
        <v>9.6000000000000002E-2</v>
      </c>
      <c r="L55" s="44">
        <v>42</v>
      </c>
      <c r="M55" s="45">
        <f t="shared" si="6"/>
        <v>460833333.33333254</v>
      </c>
      <c r="N55" s="37">
        <f t="shared" si="0"/>
        <v>5833333.3333333237</v>
      </c>
      <c r="O55" s="45">
        <f t="shared" si="2"/>
        <v>3686666.6666666605</v>
      </c>
      <c r="P55" s="46">
        <f t="shared" si="1"/>
        <v>9519999.9999999851</v>
      </c>
      <c r="R55" s="65" t="s">
        <v>32</v>
      </c>
      <c r="S55" s="66">
        <f>SUM(S53:S54)</f>
        <v>113959999.99999979</v>
      </c>
    </row>
    <row r="56" spans="7:19" x14ac:dyDescent="0.2">
      <c r="G56" s="33">
        <f t="shared" si="8"/>
        <v>0</v>
      </c>
      <c r="H56" s="34">
        <f t="shared" si="8"/>
        <v>12</v>
      </c>
      <c r="I56" s="30">
        <f t="shared" si="8"/>
        <v>0</v>
      </c>
      <c r="J56" s="35">
        <f t="shared" si="4"/>
        <v>78</v>
      </c>
      <c r="K56" s="36">
        <f t="shared" si="5"/>
        <v>9.6000000000000002E-2</v>
      </c>
      <c r="L56" s="44">
        <v>43</v>
      </c>
      <c r="M56" s="45">
        <f t="shared" si="6"/>
        <v>454999999.99999923</v>
      </c>
      <c r="N56" s="37">
        <f t="shared" si="0"/>
        <v>5833333.3333333237</v>
      </c>
      <c r="O56" s="45">
        <f t="shared" si="2"/>
        <v>3639999.9999999939</v>
      </c>
      <c r="P56" s="46">
        <f t="shared" si="1"/>
        <v>9473333.3333333172</v>
      </c>
    </row>
    <row r="57" spans="7:19" x14ac:dyDescent="0.2">
      <c r="G57" s="33">
        <f t="shared" si="8"/>
        <v>0</v>
      </c>
      <c r="H57" s="34">
        <f t="shared" si="8"/>
        <v>12</v>
      </c>
      <c r="I57" s="30">
        <f t="shared" si="8"/>
        <v>0</v>
      </c>
      <c r="J57" s="35">
        <f t="shared" si="4"/>
        <v>77</v>
      </c>
      <c r="K57" s="36">
        <f t="shared" si="5"/>
        <v>9.6000000000000002E-2</v>
      </c>
      <c r="L57" s="44">
        <v>44</v>
      </c>
      <c r="M57" s="45">
        <f t="shared" si="6"/>
        <v>449166666.66666591</v>
      </c>
      <c r="N57" s="37">
        <f t="shared" si="0"/>
        <v>5833333.3333333237</v>
      </c>
      <c r="O57" s="45">
        <f t="shared" si="2"/>
        <v>3593333.333333327</v>
      </c>
      <c r="P57" s="46">
        <f t="shared" si="1"/>
        <v>9426666.6666666511</v>
      </c>
    </row>
    <row r="58" spans="7:19" x14ac:dyDescent="0.2">
      <c r="G58" s="33">
        <f t="shared" si="8"/>
        <v>0</v>
      </c>
      <c r="H58" s="34">
        <f t="shared" si="8"/>
        <v>12</v>
      </c>
      <c r="I58" s="30">
        <f t="shared" si="8"/>
        <v>0</v>
      </c>
      <c r="J58" s="35">
        <f t="shared" si="4"/>
        <v>76</v>
      </c>
      <c r="K58" s="36">
        <f t="shared" si="5"/>
        <v>9.6000000000000002E-2</v>
      </c>
      <c r="L58" s="44">
        <v>45</v>
      </c>
      <c r="M58" s="45">
        <f t="shared" si="6"/>
        <v>443333333.3333326</v>
      </c>
      <c r="N58" s="37">
        <f t="shared" si="0"/>
        <v>5833333.3333333237</v>
      </c>
      <c r="O58" s="45">
        <f t="shared" si="2"/>
        <v>3546666.6666666609</v>
      </c>
      <c r="P58" s="46">
        <f t="shared" si="1"/>
        <v>9379999.9999999851</v>
      </c>
    </row>
    <row r="59" spans="7:19" x14ac:dyDescent="0.2">
      <c r="G59" s="33">
        <f t="shared" si="8"/>
        <v>0</v>
      </c>
      <c r="H59" s="34">
        <f t="shared" si="8"/>
        <v>12</v>
      </c>
      <c r="I59" s="30">
        <f t="shared" si="8"/>
        <v>0</v>
      </c>
      <c r="J59" s="35">
        <f t="shared" si="4"/>
        <v>75</v>
      </c>
      <c r="K59" s="36">
        <f t="shared" si="5"/>
        <v>9.6000000000000002E-2</v>
      </c>
      <c r="L59" s="44">
        <v>46</v>
      </c>
      <c r="M59" s="45">
        <f t="shared" si="6"/>
        <v>437499999.99999928</v>
      </c>
      <c r="N59" s="37">
        <f t="shared" si="0"/>
        <v>5833333.3333333237</v>
      </c>
      <c r="O59" s="45">
        <f t="shared" si="2"/>
        <v>3499999.9999999944</v>
      </c>
      <c r="P59" s="46">
        <f t="shared" si="1"/>
        <v>9333333.3333333172</v>
      </c>
    </row>
    <row r="60" spans="7:19" x14ac:dyDescent="0.2">
      <c r="G60" s="33">
        <f t="shared" si="8"/>
        <v>0</v>
      </c>
      <c r="H60" s="34">
        <f t="shared" si="8"/>
        <v>12</v>
      </c>
      <c r="I60" s="30">
        <f t="shared" si="8"/>
        <v>0</v>
      </c>
      <c r="J60" s="35">
        <f t="shared" si="4"/>
        <v>74</v>
      </c>
      <c r="K60" s="36">
        <f t="shared" si="5"/>
        <v>9.6000000000000002E-2</v>
      </c>
      <c r="L60" s="44">
        <v>47</v>
      </c>
      <c r="M60" s="45">
        <f t="shared" si="6"/>
        <v>431666666.66666597</v>
      </c>
      <c r="N60" s="37">
        <f t="shared" si="0"/>
        <v>5833333.3333333237</v>
      </c>
      <c r="O60" s="45">
        <f t="shared" si="2"/>
        <v>3453333.3333333279</v>
      </c>
      <c r="P60" s="46">
        <f t="shared" si="1"/>
        <v>9286666.6666666511</v>
      </c>
    </row>
    <row r="61" spans="7:19" x14ac:dyDescent="0.2">
      <c r="G61" s="33">
        <f t="shared" si="8"/>
        <v>0</v>
      </c>
      <c r="H61" s="34">
        <f t="shared" si="8"/>
        <v>12</v>
      </c>
      <c r="I61" s="30">
        <f t="shared" si="8"/>
        <v>0</v>
      </c>
      <c r="J61" s="35">
        <f t="shared" si="4"/>
        <v>73</v>
      </c>
      <c r="K61" s="36">
        <f t="shared" si="5"/>
        <v>9.6000000000000002E-2</v>
      </c>
      <c r="L61" s="44">
        <v>48</v>
      </c>
      <c r="M61" s="45">
        <f t="shared" si="6"/>
        <v>425833333.33333266</v>
      </c>
      <c r="N61" s="37">
        <f t="shared" si="0"/>
        <v>5833333.3333333237</v>
      </c>
      <c r="O61" s="45">
        <f t="shared" si="2"/>
        <v>3406666.6666666609</v>
      </c>
      <c r="P61" s="46">
        <f t="shared" si="1"/>
        <v>9239999.9999999851</v>
      </c>
    </row>
    <row r="62" spans="7:19" x14ac:dyDescent="0.2">
      <c r="G62" s="33">
        <f t="shared" si="8"/>
        <v>0</v>
      </c>
      <c r="H62" s="34">
        <f t="shared" si="8"/>
        <v>12</v>
      </c>
      <c r="I62" s="30">
        <f t="shared" si="8"/>
        <v>0</v>
      </c>
      <c r="J62" s="35">
        <f t="shared" si="4"/>
        <v>72</v>
      </c>
      <c r="K62" s="36">
        <f t="shared" si="5"/>
        <v>9.6000000000000002E-2</v>
      </c>
      <c r="L62" s="31">
        <v>49</v>
      </c>
      <c r="M62" s="37">
        <f t="shared" si="6"/>
        <v>419999999.99999934</v>
      </c>
      <c r="N62" s="37">
        <f t="shared" si="0"/>
        <v>5833333.3333333246</v>
      </c>
      <c r="O62" s="37">
        <f t="shared" si="2"/>
        <v>3359999.9999999949</v>
      </c>
      <c r="P62" s="38">
        <f t="shared" si="1"/>
        <v>9193333.3333333191</v>
      </c>
    </row>
    <row r="63" spans="7:19" x14ac:dyDescent="0.2">
      <c r="G63" s="33">
        <f t="shared" si="8"/>
        <v>0</v>
      </c>
      <c r="H63" s="34">
        <f t="shared" si="8"/>
        <v>12</v>
      </c>
      <c r="I63" s="30">
        <f t="shared" si="8"/>
        <v>0</v>
      </c>
      <c r="J63" s="35">
        <f t="shared" si="4"/>
        <v>71</v>
      </c>
      <c r="K63" s="36">
        <f t="shared" si="5"/>
        <v>9.6000000000000002E-2</v>
      </c>
      <c r="L63" s="31">
        <v>50</v>
      </c>
      <c r="M63" s="37">
        <f t="shared" si="6"/>
        <v>414166666.66666603</v>
      </c>
      <c r="N63" s="37">
        <f t="shared" si="0"/>
        <v>5833333.3333333246</v>
      </c>
      <c r="O63" s="37">
        <f t="shared" si="2"/>
        <v>3313333.3333333284</v>
      </c>
      <c r="P63" s="38">
        <f t="shared" si="1"/>
        <v>9146666.666666653</v>
      </c>
    </row>
    <row r="64" spans="7:19" x14ac:dyDescent="0.2">
      <c r="G64" s="33">
        <f t="shared" ref="G64:I79" si="9">G63</f>
        <v>0</v>
      </c>
      <c r="H64" s="34">
        <f t="shared" si="9"/>
        <v>12</v>
      </c>
      <c r="I64" s="30">
        <f t="shared" si="9"/>
        <v>0</v>
      </c>
      <c r="J64" s="35">
        <f t="shared" si="4"/>
        <v>70</v>
      </c>
      <c r="K64" s="36">
        <f t="shared" si="5"/>
        <v>9.6000000000000002E-2</v>
      </c>
      <c r="L64" s="31">
        <v>51</v>
      </c>
      <c r="M64" s="37">
        <f t="shared" si="6"/>
        <v>408333333.33333272</v>
      </c>
      <c r="N64" s="37">
        <f t="shared" si="0"/>
        <v>5833333.3333333246</v>
      </c>
      <c r="O64" s="37">
        <f t="shared" si="2"/>
        <v>3266666.6666666619</v>
      </c>
      <c r="P64" s="38">
        <f t="shared" si="1"/>
        <v>9099999.999999987</v>
      </c>
    </row>
    <row r="65" spans="7:16" x14ac:dyDescent="0.2">
      <c r="G65" s="33">
        <f t="shared" si="9"/>
        <v>0</v>
      </c>
      <c r="H65" s="34">
        <f t="shared" si="9"/>
        <v>12</v>
      </c>
      <c r="I65" s="30">
        <f t="shared" si="9"/>
        <v>0</v>
      </c>
      <c r="J65" s="35">
        <f t="shared" si="4"/>
        <v>69</v>
      </c>
      <c r="K65" s="36">
        <f t="shared" si="5"/>
        <v>9.6000000000000002E-2</v>
      </c>
      <c r="L65" s="31">
        <v>52</v>
      </c>
      <c r="M65" s="37">
        <f t="shared" si="6"/>
        <v>402499999.9999994</v>
      </c>
      <c r="N65" s="37">
        <f t="shared" si="0"/>
        <v>5833333.3333333246</v>
      </c>
      <c r="O65" s="37">
        <f t="shared" si="2"/>
        <v>3219999.9999999949</v>
      </c>
      <c r="P65" s="38">
        <f t="shared" si="1"/>
        <v>9053333.3333333191</v>
      </c>
    </row>
    <row r="66" spans="7:16" x14ac:dyDescent="0.2">
      <c r="G66" s="33">
        <f t="shared" si="9"/>
        <v>0</v>
      </c>
      <c r="H66" s="34">
        <f t="shared" si="9"/>
        <v>12</v>
      </c>
      <c r="I66" s="30">
        <f t="shared" si="9"/>
        <v>0</v>
      </c>
      <c r="J66" s="35">
        <f t="shared" si="4"/>
        <v>68</v>
      </c>
      <c r="K66" s="36">
        <f t="shared" si="5"/>
        <v>9.6000000000000002E-2</v>
      </c>
      <c r="L66" s="31">
        <v>53</v>
      </c>
      <c r="M66" s="37">
        <f t="shared" si="6"/>
        <v>396666666.66666609</v>
      </c>
      <c r="N66" s="37">
        <f t="shared" si="0"/>
        <v>5833333.3333333246</v>
      </c>
      <c r="O66" s="37">
        <f t="shared" si="2"/>
        <v>3173333.3333333288</v>
      </c>
      <c r="P66" s="38">
        <f t="shared" si="1"/>
        <v>9006666.666666653</v>
      </c>
    </row>
    <row r="67" spans="7:16" x14ac:dyDescent="0.2">
      <c r="G67" s="33">
        <f t="shared" si="9"/>
        <v>0</v>
      </c>
      <c r="H67" s="34">
        <f t="shared" si="9"/>
        <v>12</v>
      </c>
      <c r="I67" s="30">
        <f t="shared" si="9"/>
        <v>0</v>
      </c>
      <c r="J67" s="35">
        <f t="shared" si="4"/>
        <v>67</v>
      </c>
      <c r="K67" s="36">
        <f t="shared" si="5"/>
        <v>9.6000000000000002E-2</v>
      </c>
      <c r="L67" s="31">
        <v>54</v>
      </c>
      <c r="M67" s="37">
        <f t="shared" si="6"/>
        <v>390833333.33333278</v>
      </c>
      <c r="N67" s="37">
        <f t="shared" si="0"/>
        <v>5833333.3333333246</v>
      </c>
      <c r="O67" s="37">
        <f t="shared" si="2"/>
        <v>3126666.6666666623</v>
      </c>
      <c r="P67" s="38">
        <f t="shared" si="1"/>
        <v>8959999.999999987</v>
      </c>
    </row>
    <row r="68" spans="7:16" x14ac:dyDescent="0.2">
      <c r="G68" s="33">
        <f t="shared" si="9"/>
        <v>0</v>
      </c>
      <c r="H68" s="34">
        <f t="shared" si="9"/>
        <v>12</v>
      </c>
      <c r="I68" s="30">
        <f t="shared" si="9"/>
        <v>0</v>
      </c>
      <c r="J68" s="35">
        <f t="shared" si="4"/>
        <v>66</v>
      </c>
      <c r="K68" s="36">
        <f t="shared" si="5"/>
        <v>9.6000000000000002E-2</v>
      </c>
      <c r="L68" s="31">
        <v>55</v>
      </c>
      <c r="M68" s="37">
        <f t="shared" si="6"/>
        <v>384999999.99999946</v>
      </c>
      <c r="N68" s="37">
        <f t="shared" si="0"/>
        <v>5833333.3333333256</v>
      </c>
      <c r="O68" s="37">
        <f t="shared" si="2"/>
        <v>3079999.9999999958</v>
      </c>
      <c r="P68" s="38">
        <f t="shared" si="1"/>
        <v>8913333.3333333209</v>
      </c>
    </row>
    <row r="69" spans="7:16" x14ac:dyDescent="0.2">
      <c r="G69" s="33">
        <f t="shared" si="9"/>
        <v>0</v>
      </c>
      <c r="H69" s="34">
        <f t="shared" si="9"/>
        <v>12</v>
      </c>
      <c r="I69" s="30">
        <f t="shared" si="9"/>
        <v>0</v>
      </c>
      <c r="J69" s="35">
        <f t="shared" si="4"/>
        <v>65</v>
      </c>
      <c r="K69" s="36">
        <f t="shared" si="5"/>
        <v>9.6000000000000002E-2</v>
      </c>
      <c r="L69" s="31">
        <v>56</v>
      </c>
      <c r="M69" s="37">
        <f t="shared" si="6"/>
        <v>379166666.66666615</v>
      </c>
      <c r="N69" s="37">
        <f t="shared" si="0"/>
        <v>5833333.3333333256</v>
      </c>
      <c r="O69" s="37">
        <f t="shared" si="2"/>
        <v>3033333.3333333288</v>
      </c>
      <c r="P69" s="38">
        <f t="shared" si="1"/>
        <v>8866666.6666666549</v>
      </c>
    </row>
    <row r="70" spans="7:16" x14ac:dyDescent="0.2">
      <c r="G70" s="33">
        <f t="shared" si="9"/>
        <v>0</v>
      </c>
      <c r="H70" s="34">
        <f t="shared" si="9"/>
        <v>12</v>
      </c>
      <c r="I70" s="30">
        <f t="shared" si="9"/>
        <v>0</v>
      </c>
      <c r="J70" s="35">
        <f t="shared" si="4"/>
        <v>64</v>
      </c>
      <c r="K70" s="36">
        <f t="shared" si="5"/>
        <v>9.6000000000000002E-2</v>
      </c>
      <c r="L70" s="31">
        <v>57</v>
      </c>
      <c r="M70" s="37">
        <f t="shared" si="6"/>
        <v>373333333.33333284</v>
      </c>
      <c r="N70" s="37">
        <f t="shared" si="0"/>
        <v>5833333.3333333256</v>
      </c>
      <c r="O70" s="37">
        <f t="shared" si="2"/>
        <v>2986666.6666666628</v>
      </c>
      <c r="P70" s="38">
        <f t="shared" si="1"/>
        <v>8819999.9999999888</v>
      </c>
    </row>
    <row r="71" spans="7:16" x14ac:dyDescent="0.2">
      <c r="G71" s="33">
        <f t="shared" si="9"/>
        <v>0</v>
      </c>
      <c r="H71" s="34">
        <f t="shared" si="9"/>
        <v>12</v>
      </c>
      <c r="I71" s="30">
        <f t="shared" si="9"/>
        <v>0</v>
      </c>
      <c r="J71" s="35">
        <f t="shared" si="4"/>
        <v>63</v>
      </c>
      <c r="K71" s="36">
        <f t="shared" si="5"/>
        <v>9.6000000000000002E-2</v>
      </c>
      <c r="L71" s="31">
        <v>58</v>
      </c>
      <c r="M71" s="37">
        <f t="shared" si="6"/>
        <v>367499999.99999952</v>
      </c>
      <c r="N71" s="37">
        <f t="shared" si="0"/>
        <v>5833333.3333333256</v>
      </c>
      <c r="O71" s="37">
        <f t="shared" si="2"/>
        <v>2939999.9999999963</v>
      </c>
      <c r="P71" s="38">
        <f t="shared" si="1"/>
        <v>8773333.3333333209</v>
      </c>
    </row>
    <row r="72" spans="7:16" x14ac:dyDescent="0.2">
      <c r="G72" s="33">
        <f t="shared" si="9"/>
        <v>0</v>
      </c>
      <c r="H72" s="34">
        <f t="shared" si="9"/>
        <v>12</v>
      </c>
      <c r="I72" s="30">
        <f t="shared" si="9"/>
        <v>0</v>
      </c>
      <c r="J72" s="35">
        <f t="shared" si="4"/>
        <v>62</v>
      </c>
      <c r="K72" s="36">
        <f t="shared" si="5"/>
        <v>9.6000000000000002E-2</v>
      </c>
      <c r="L72" s="31">
        <v>59</v>
      </c>
      <c r="M72" s="37">
        <f t="shared" si="6"/>
        <v>361666666.66666621</v>
      </c>
      <c r="N72" s="37">
        <f t="shared" si="0"/>
        <v>5833333.3333333256</v>
      </c>
      <c r="O72" s="37">
        <f t="shared" si="2"/>
        <v>2893333.3333333298</v>
      </c>
      <c r="P72" s="38">
        <f t="shared" si="1"/>
        <v>8726666.6666666549</v>
      </c>
    </row>
    <row r="73" spans="7:16" x14ac:dyDescent="0.2">
      <c r="G73" s="33">
        <f t="shared" si="9"/>
        <v>0</v>
      </c>
      <c r="H73" s="34">
        <f t="shared" si="9"/>
        <v>12</v>
      </c>
      <c r="I73" s="30">
        <f t="shared" si="9"/>
        <v>0</v>
      </c>
      <c r="J73" s="35">
        <f t="shared" si="4"/>
        <v>61</v>
      </c>
      <c r="K73" s="36">
        <f t="shared" si="5"/>
        <v>9.6000000000000002E-2</v>
      </c>
      <c r="L73" s="31">
        <v>60</v>
      </c>
      <c r="M73" s="37">
        <f t="shared" si="6"/>
        <v>355833333.3333329</v>
      </c>
      <c r="N73" s="37">
        <f t="shared" si="0"/>
        <v>5833333.3333333265</v>
      </c>
      <c r="O73" s="37">
        <f t="shared" si="2"/>
        <v>2846666.6666666628</v>
      </c>
      <c r="P73" s="38">
        <f t="shared" si="1"/>
        <v>8679999.9999999888</v>
      </c>
    </row>
    <row r="74" spans="7:16" x14ac:dyDescent="0.2">
      <c r="G74" s="33">
        <f t="shared" si="9"/>
        <v>0</v>
      </c>
      <c r="H74" s="34">
        <f t="shared" si="9"/>
        <v>12</v>
      </c>
      <c r="I74" s="30">
        <f t="shared" si="9"/>
        <v>0</v>
      </c>
      <c r="J74" s="35">
        <f t="shared" si="4"/>
        <v>60</v>
      </c>
      <c r="K74" s="36">
        <f t="shared" si="5"/>
        <v>9.6000000000000002E-2</v>
      </c>
      <c r="L74" s="31">
        <v>61</v>
      </c>
      <c r="M74" s="37">
        <f t="shared" si="6"/>
        <v>349999999.99999958</v>
      </c>
      <c r="N74" s="37">
        <f t="shared" si="0"/>
        <v>5833333.3333333265</v>
      </c>
      <c r="O74" s="37">
        <f t="shared" si="2"/>
        <v>2799999.9999999967</v>
      </c>
      <c r="P74" s="38">
        <f t="shared" si="1"/>
        <v>8633333.3333333228</v>
      </c>
    </row>
    <row r="75" spans="7:16" x14ac:dyDescent="0.2">
      <c r="G75" s="33">
        <f t="shared" si="9"/>
        <v>0</v>
      </c>
      <c r="H75" s="34">
        <f t="shared" si="9"/>
        <v>12</v>
      </c>
      <c r="I75" s="30">
        <f t="shared" si="9"/>
        <v>0</v>
      </c>
      <c r="J75" s="35">
        <f t="shared" si="4"/>
        <v>59</v>
      </c>
      <c r="K75" s="36">
        <f t="shared" si="5"/>
        <v>9.6000000000000002E-2</v>
      </c>
      <c r="L75" s="31">
        <v>62</v>
      </c>
      <c r="M75" s="37">
        <f t="shared" si="6"/>
        <v>344166666.66666627</v>
      </c>
      <c r="N75" s="37">
        <f t="shared" si="0"/>
        <v>5833333.3333333265</v>
      </c>
      <c r="O75" s="37">
        <f t="shared" si="2"/>
        <v>2753333.3333333302</v>
      </c>
      <c r="P75" s="38">
        <f t="shared" si="1"/>
        <v>8586666.6666666567</v>
      </c>
    </row>
    <row r="76" spans="7:16" x14ac:dyDescent="0.2">
      <c r="G76" s="33">
        <f t="shared" si="9"/>
        <v>0</v>
      </c>
      <c r="H76" s="34">
        <f t="shared" si="9"/>
        <v>12</v>
      </c>
      <c r="I76" s="30">
        <f t="shared" si="9"/>
        <v>0</v>
      </c>
      <c r="J76" s="35">
        <f t="shared" si="4"/>
        <v>58</v>
      </c>
      <c r="K76" s="36">
        <f t="shared" si="5"/>
        <v>9.6000000000000002E-2</v>
      </c>
      <c r="L76" s="31">
        <v>63</v>
      </c>
      <c r="M76" s="37">
        <f t="shared" si="6"/>
        <v>338333333.33333296</v>
      </c>
      <c r="N76" s="37">
        <f t="shared" si="0"/>
        <v>5833333.3333333265</v>
      </c>
      <c r="O76" s="37">
        <f t="shared" si="2"/>
        <v>2706666.6666666637</v>
      </c>
      <c r="P76" s="38">
        <f t="shared" si="1"/>
        <v>8539999.9999999907</v>
      </c>
    </row>
    <row r="77" spans="7:16" x14ac:dyDescent="0.2">
      <c r="G77" s="33">
        <f t="shared" si="9"/>
        <v>0</v>
      </c>
      <c r="H77" s="34">
        <f t="shared" si="9"/>
        <v>12</v>
      </c>
      <c r="I77" s="30">
        <f t="shared" si="9"/>
        <v>0</v>
      </c>
      <c r="J77" s="35">
        <f t="shared" si="4"/>
        <v>57</v>
      </c>
      <c r="K77" s="36">
        <f t="shared" si="5"/>
        <v>9.6000000000000002E-2</v>
      </c>
      <c r="L77" s="31">
        <v>64</v>
      </c>
      <c r="M77" s="37">
        <f t="shared" si="6"/>
        <v>332499999.99999964</v>
      </c>
      <c r="N77" s="37">
        <f t="shared" si="0"/>
        <v>5833333.3333333274</v>
      </c>
      <c r="O77" s="37">
        <f t="shared" si="2"/>
        <v>2659999.9999999972</v>
      </c>
      <c r="P77" s="38">
        <f t="shared" si="1"/>
        <v>8493333.3333333246</v>
      </c>
    </row>
    <row r="78" spans="7:16" x14ac:dyDescent="0.2">
      <c r="G78" s="33">
        <f t="shared" si="9"/>
        <v>0</v>
      </c>
      <c r="H78" s="34">
        <f t="shared" si="9"/>
        <v>12</v>
      </c>
      <c r="I78" s="30">
        <f t="shared" si="9"/>
        <v>0</v>
      </c>
      <c r="J78" s="35">
        <f t="shared" si="4"/>
        <v>56</v>
      </c>
      <c r="K78" s="36">
        <f t="shared" si="5"/>
        <v>9.6000000000000002E-2</v>
      </c>
      <c r="L78" s="31">
        <v>65</v>
      </c>
      <c r="M78" s="37">
        <f t="shared" si="6"/>
        <v>326666666.66666633</v>
      </c>
      <c r="N78" s="37">
        <f t="shared" ref="N78:N141" si="10">IF(J78&gt;0,IF(L78&lt;=I78,0,M78/J78),0)</f>
        <v>5833333.3333333274</v>
      </c>
      <c r="O78" s="37">
        <f t="shared" si="2"/>
        <v>2613333.3333333307</v>
      </c>
      <c r="P78" s="38">
        <f t="shared" si="1"/>
        <v>8446666.6666666586</v>
      </c>
    </row>
    <row r="79" spans="7:16" x14ac:dyDescent="0.2">
      <c r="G79" s="33">
        <f t="shared" si="9"/>
        <v>0</v>
      </c>
      <c r="H79" s="34">
        <f t="shared" si="9"/>
        <v>12</v>
      </c>
      <c r="I79" s="30">
        <f t="shared" si="9"/>
        <v>0</v>
      </c>
      <c r="J79" s="35">
        <f t="shared" si="4"/>
        <v>55</v>
      </c>
      <c r="K79" s="36">
        <f t="shared" si="5"/>
        <v>9.6000000000000002E-2</v>
      </c>
      <c r="L79" s="31">
        <v>66</v>
      </c>
      <c r="M79" s="37">
        <f t="shared" si="6"/>
        <v>320833333.33333302</v>
      </c>
      <c r="N79" s="37">
        <f t="shared" si="10"/>
        <v>5833333.3333333274</v>
      </c>
      <c r="O79" s="37">
        <f t="shared" ref="O79:O142" si="11">IF(L79&lt;=H79,M79*G79/12,M79*K79/12)</f>
        <v>2566666.6666666642</v>
      </c>
      <c r="P79" s="38">
        <f t="shared" ref="P79:P142" si="12">SUM(N79:O79)</f>
        <v>8399999.9999999925</v>
      </c>
    </row>
    <row r="80" spans="7:16" x14ac:dyDescent="0.2">
      <c r="G80" s="33">
        <f t="shared" ref="G80:I95" si="13">G79</f>
        <v>0</v>
      </c>
      <c r="H80" s="34">
        <f t="shared" si="13"/>
        <v>12</v>
      </c>
      <c r="I80" s="30">
        <f t="shared" si="13"/>
        <v>0</v>
      </c>
      <c r="J80" s="35">
        <f t="shared" ref="J80:J143" si="14">J79-1</f>
        <v>54</v>
      </c>
      <c r="K80" s="36">
        <f t="shared" ref="K80:K143" si="15">K79</f>
        <v>9.6000000000000002E-2</v>
      </c>
      <c r="L80" s="31">
        <v>67</v>
      </c>
      <c r="M80" s="37">
        <f t="shared" ref="M80:M143" si="16">M79-N79</f>
        <v>314999999.9999997</v>
      </c>
      <c r="N80" s="37">
        <f t="shared" si="10"/>
        <v>5833333.3333333274</v>
      </c>
      <c r="O80" s="37">
        <f t="shared" si="11"/>
        <v>2519999.9999999977</v>
      </c>
      <c r="P80" s="38">
        <f t="shared" si="12"/>
        <v>8353333.3333333246</v>
      </c>
    </row>
    <row r="81" spans="7:16" x14ac:dyDescent="0.2">
      <c r="G81" s="33">
        <f t="shared" si="13"/>
        <v>0</v>
      </c>
      <c r="H81" s="34">
        <f t="shared" si="13"/>
        <v>12</v>
      </c>
      <c r="I81" s="30">
        <f t="shared" si="13"/>
        <v>0</v>
      </c>
      <c r="J81" s="35">
        <f t="shared" si="14"/>
        <v>53</v>
      </c>
      <c r="K81" s="36">
        <f t="shared" si="15"/>
        <v>9.6000000000000002E-2</v>
      </c>
      <c r="L81" s="31">
        <v>68</v>
      </c>
      <c r="M81" s="37">
        <f t="shared" si="16"/>
        <v>309166666.66666639</v>
      </c>
      <c r="N81" s="37">
        <f t="shared" si="10"/>
        <v>5833333.3333333284</v>
      </c>
      <c r="O81" s="37">
        <f t="shared" si="11"/>
        <v>2473333.3333333312</v>
      </c>
      <c r="P81" s="38">
        <f t="shared" si="12"/>
        <v>8306666.6666666595</v>
      </c>
    </row>
    <row r="82" spans="7:16" x14ac:dyDescent="0.2">
      <c r="G82" s="33">
        <f t="shared" si="13"/>
        <v>0</v>
      </c>
      <c r="H82" s="34">
        <f t="shared" si="13"/>
        <v>12</v>
      </c>
      <c r="I82" s="30">
        <f t="shared" si="13"/>
        <v>0</v>
      </c>
      <c r="J82" s="35">
        <f t="shared" si="14"/>
        <v>52</v>
      </c>
      <c r="K82" s="36">
        <f t="shared" si="15"/>
        <v>9.6000000000000002E-2</v>
      </c>
      <c r="L82" s="31">
        <v>69</v>
      </c>
      <c r="M82" s="37">
        <f t="shared" si="16"/>
        <v>303333333.33333308</v>
      </c>
      <c r="N82" s="37">
        <f t="shared" si="10"/>
        <v>5833333.3333333284</v>
      </c>
      <c r="O82" s="37">
        <f t="shared" si="11"/>
        <v>2426666.6666666646</v>
      </c>
      <c r="P82" s="38">
        <f t="shared" si="12"/>
        <v>8259999.9999999925</v>
      </c>
    </row>
    <row r="83" spans="7:16" x14ac:dyDescent="0.2">
      <c r="G83" s="33">
        <f t="shared" si="13"/>
        <v>0</v>
      </c>
      <c r="H83" s="34">
        <f t="shared" si="13"/>
        <v>12</v>
      </c>
      <c r="I83" s="30">
        <f t="shared" si="13"/>
        <v>0</v>
      </c>
      <c r="J83" s="35">
        <f t="shared" si="14"/>
        <v>51</v>
      </c>
      <c r="K83" s="36">
        <f t="shared" si="15"/>
        <v>9.6000000000000002E-2</v>
      </c>
      <c r="L83" s="31">
        <v>70</v>
      </c>
      <c r="M83" s="37">
        <f t="shared" si="16"/>
        <v>297499999.99999976</v>
      </c>
      <c r="N83" s="37">
        <f t="shared" si="10"/>
        <v>5833333.3333333284</v>
      </c>
      <c r="O83" s="37">
        <f t="shared" si="11"/>
        <v>2379999.9999999981</v>
      </c>
      <c r="P83" s="38">
        <f t="shared" si="12"/>
        <v>8213333.3333333265</v>
      </c>
    </row>
    <row r="84" spans="7:16" x14ac:dyDescent="0.2">
      <c r="G84" s="33">
        <f t="shared" si="13"/>
        <v>0</v>
      </c>
      <c r="H84" s="34">
        <f t="shared" si="13"/>
        <v>12</v>
      </c>
      <c r="I84" s="30">
        <f t="shared" si="13"/>
        <v>0</v>
      </c>
      <c r="J84" s="35">
        <f t="shared" si="14"/>
        <v>50</v>
      </c>
      <c r="K84" s="36">
        <f t="shared" si="15"/>
        <v>9.6000000000000002E-2</v>
      </c>
      <c r="L84" s="31">
        <v>71</v>
      </c>
      <c r="M84" s="37">
        <f t="shared" si="16"/>
        <v>291666666.66666645</v>
      </c>
      <c r="N84" s="37">
        <f t="shared" si="10"/>
        <v>5833333.3333333293</v>
      </c>
      <c r="O84" s="37">
        <f t="shared" si="11"/>
        <v>2333333.3333333316</v>
      </c>
      <c r="P84" s="38">
        <f t="shared" si="12"/>
        <v>8166666.6666666605</v>
      </c>
    </row>
    <row r="85" spans="7:16" x14ac:dyDescent="0.2">
      <c r="G85" s="33">
        <f t="shared" si="13"/>
        <v>0</v>
      </c>
      <c r="H85" s="34">
        <f t="shared" si="13"/>
        <v>12</v>
      </c>
      <c r="I85" s="30">
        <f t="shared" si="13"/>
        <v>0</v>
      </c>
      <c r="J85" s="35">
        <f t="shared" si="14"/>
        <v>49</v>
      </c>
      <c r="K85" s="36">
        <f t="shared" si="15"/>
        <v>9.6000000000000002E-2</v>
      </c>
      <c r="L85" s="31">
        <v>72</v>
      </c>
      <c r="M85" s="37">
        <f t="shared" si="16"/>
        <v>285833333.33333313</v>
      </c>
      <c r="N85" s="37">
        <f t="shared" si="10"/>
        <v>5833333.3333333293</v>
      </c>
      <c r="O85" s="37">
        <f t="shared" si="11"/>
        <v>2286666.6666666651</v>
      </c>
      <c r="P85" s="38">
        <f t="shared" si="12"/>
        <v>8119999.9999999944</v>
      </c>
    </row>
    <row r="86" spans="7:16" x14ac:dyDescent="0.2">
      <c r="G86" s="33">
        <f t="shared" si="13"/>
        <v>0</v>
      </c>
      <c r="H86" s="34">
        <f t="shared" si="13"/>
        <v>12</v>
      </c>
      <c r="I86" s="30">
        <f t="shared" si="13"/>
        <v>0</v>
      </c>
      <c r="J86" s="35">
        <f t="shared" si="14"/>
        <v>48</v>
      </c>
      <c r="K86" s="36">
        <f t="shared" si="15"/>
        <v>9.6000000000000002E-2</v>
      </c>
      <c r="L86" s="31">
        <v>73</v>
      </c>
      <c r="M86" s="37">
        <f t="shared" si="16"/>
        <v>279999999.99999982</v>
      </c>
      <c r="N86" s="37">
        <f t="shared" si="10"/>
        <v>5833333.3333333293</v>
      </c>
      <c r="O86" s="37">
        <f t="shared" si="11"/>
        <v>2239999.9999999986</v>
      </c>
      <c r="P86" s="38">
        <f t="shared" si="12"/>
        <v>8073333.3333333284</v>
      </c>
    </row>
    <row r="87" spans="7:16" x14ac:dyDescent="0.2">
      <c r="G87" s="33">
        <f t="shared" si="13"/>
        <v>0</v>
      </c>
      <c r="H87" s="34">
        <f t="shared" si="13"/>
        <v>12</v>
      </c>
      <c r="I87" s="30">
        <f t="shared" si="13"/>
        <v>0</v>
      </c>
      <c r="J87" s="35">
        <f t="shared" si="14"/>
        <v>47</v>
      </c>
      <c r="K87" s="36">
        <f t="shared" si="15"/>
        <v>9.6000000000000002E-2</v>
      </c>
      <c r="L87" s="31">
        <v>74</v>
      </c>
      <c r="M87" s="37">
        <f t="shared" si="16"/>
        <v>274166666.66666651</v>
      </c>
      <c r="N87" s="37">
        <f t="shared" si="10"/>
        <v>5833333.3333333302</v>
      </c>
      <c r="O87" s="37">
        <f t="shared" si="11"/>
        <v>2193333.3333333321</v>
      </c>
      <c r="P87" s="38">
        <f t="shared" si="12"/>
        <v>8026666.6666666623</v>
      </c>
    </row>
    <row r="88" spans="7:16" x14ac:dyDescent="0.2">
      <c r="G88" s="33">
        <f t="shared" si="13"/>
        <v>0</v>
      </c>
      <c r="H88" s="34">
        <f t="shared" si="13"/>
        <v>12</v>
      </c>
      <c r="I88" s="30">
        <f t="shared" si="13"/>
        <v>0</v>
      </c>
      <c r="J88" s="35">
        <f t="shared" si="14"/>
        <v>46</v>
      </c>
      <c r="K88" s="36">
        <f t="shared" si="15"/>
        <v>9.6000000000000002E-2</v>
      </c>
      <c r="L88" s="31">
        <v>75</v>
      </c>
      <c r="M88" s="37">
        <f t="shared" si="16"/>
        <v>268333333.33333316</v>
      </c>
      <c r="N88" s="37">
        <f t="shared" si="10"/>
        <v>5833333.3333333293</v>
      </c>
      <c r="O88" s="37">
        <f t="shared" si="11"/>
        <v>2146666.6666666656</v>
      </c>
      <c r="P88" s="38">
        <f t="shared" si="12"/>
        <v>7979999.9999999944</v>
      </c>
    </row>
    <row r="89" spans="7:16" x14ac:dyDescent="0.2">
      <c r="G89" s="33">
        <f t="shared" si="13"/>
        <v>0</v>
      </c>
      <c r="H89" s="34">
        <f t="shared" si="13"/>
        <v>12</v>
      </c>
      <c r="I89" s="30">
        <f t="shared" si="13"/>
        <v>0</v>
      </c>
      <c r="J89" s="35">
        <f t="shared" si="14"/>
        <v>45</v>
      </c>
      <c r="K89" s="36">
        <f t="shared" si="15"/>
        <v>9.6000000000000002E-2</v>
      </c>
      <c r="L89" s="31">
        <v>76</v>
      </c>
      <c r="M89" s="37">
        <f t="shared" si="16"/>
        <v>262499999.99999982</v>
      </c>
      <c r="N89" s="37">
        <f t="shared" si="10"/>
        <v>5833333.3333333293</v>
      </c>
      <c r="O89" s="37">
        <f t="shared" si="11"/>
        <v>2099999.9999999986</v>
      </c>
      <c r="P89" s="38">
        <f t="shared" si="12"/>
        <v>7933333.3333333284</v>
      </c>
    </row>
    <row r="90" spans="7:16" x14ac:dyDescent="0.2">
      <c r="G90" s="33">
        <f t="shared" si="13"/>
        <v>0</v>
      </c>
      <c r="H90" s="34">
        <f t="shared" si="13"/>
        <v>12</v>
      </c>
      <c r="I90" s="30">
        <f t="shared" si="13"/>
        <v>0</v>
      </c>
      <c r="J90" s="35">
        <f t="shared" si="14"/>
        <v>44</v>
      </c>
      <c r="K90" s="36">
        <f t="shared" si="15"/>
        <v>9.6000000000000002E-2</v>
      </c>
      <c r="L90" s="31">
        <v>77</v>
      </c>
      <c r="M90" s="37">
        <f t="shared" si="16"/>
        <v>256666666.66666648</v>
      </c>
      <c r="N90" s="37">
        <f t="shared" si="10"/>
        <v>5833333.3333333293</v>
      </c>
      <c r="O90" s="37">
        <f t="shared" si="11"/>
        <v>2053333.3333333319</v>
      </c>
      <c r="P90" s="38">
        <f t="shared" si="12"/>
        <v>7886666.6666666614</v>
      </c>
    </row>
    <row r="91" spans="7:16" x14ac:dyDescent="0.2">
      <c r="G91" s="33">
        <f t="shared" si="13"/>
        <v>0</v>
      </c>
      <c r="H91" s="34">
        <f t="shared" si="13"/>
        <v>12</v>
      </c>
      <c r="I91" s="30">
        <f t="shared" si="13"/>
        <v>0</v>
      </c>
      <c r="J91" s="35">
        <f t="shared" si="14"/>
        <v>43</v>
      </c>
      <c r="K91" s="36">
        <f t="shared" si="15"/>
        <v>9.6000000000000002E-2</v>
      </c>
      <c r="L91" s="31">
        <v>78</v>
      </c>
      <c r="M91" s="37">
        <f t="shared" si="16"/>
        <v>250833333.33333313</v>
      </c>
      <c r="N91" s="37">
        <f t="shared" si="10"/>
        <v>5833333.3333333284</v>
      </c>
      <c r="O91" s="37">
        <f t="shared" si="11"/>
        <v>2006666.6666666651</v>
      </c>
      <c r="P91" s="38">
        <f t="shared" si="12"/>
        <v>7839999.9999999935</v>
      </c>
    </row>
    <row r="92" spans="7:16" x14ac:dyDescent="0.2">
      <c r="G92" s="33">
        <f t="shared" si="13"/>
        <v>0</v>
      </c>
      <c r="H92" s="34">
        <f t="shared" si="13"/>
        <v>12</v>
      </c>
      <c r="I92" s="30">
        <f t="shared" si="13"/>
        <v>0</v>
      </c>
      <c r="J92" s="35">
        <f t="shared" si="14"/>
        <v>42</v>
      </c>
      <c r="K92" s="36">
        <f t="shared" si="15"/>
        <v>9.6000000000000002E-2</v>
      </c>
      <c r="L92" s="31">
        <v>79</v>
      </c>
      <c r="M92" s="37">
        <f t="shared" si="16"/>
        <v>244999999.99999982</v>
      </c>
      <c r="N92" s="37">
        <f t="shared" si="10"/>
        <v>5833333.3333333293</v>
      </c>
      <c r="O92" s="37">
        <f t="shared" si="11"/>
        <v>1959999.9999999988</v>
      </c>
      <c r="P92" s="38">
        <f t="shared" si="12"/>
        <v>7793333.3333333284</v>
      </c>
    </row>
    <row r="93" spans="7:16" x14ac:dyDescent="0.2">
      <c r="G93" s="33">
        <f t="shared" si="13"/>
        <v>0</v>
      </c>
      <c r="H93" s="34">
        <f t="shared" si="13"/>
        <v>12</v>
      </c>
      <c r="I93" s="30">
        <f t="shared" si="13"/>
        <v>0</v>
      </c>
      <c r="J93" s="35">
        <f t="shared" si="14"/>
        <v>41</v>
      </c>
      <c r="K93" s="36">
        <f t="shared" si="15"/>
        <v>9.6000000000000002E-2</v>
      </c>
      <c r="L93" s="31">
        <v>80</v>
      </c>
      <c r="M93" s="37">
        <f t="shared" si="16"/>
        <v>239166666.66666648</v>
      </c>
      <c r="N93" s="37">
        <f t="shared" si="10"/>
        <v>5833333.3333333284</v>
      </c>
      <c r="O93" s="37">
        <f t="shared" si="11"/>
        <v>1913333.3333333319</v>
      </c>
      <c r="P93" s="38">
        <f t="shared" si="12"/>
        <v>7746666.6666666605</v>
      </c>
    </row>
    <row r="94" spans="7:16" x14ac:dyDescent="0.2">
      <c r="G94" s="33">
        <f t="shared" si="13"/>
        <v>0</v>
      </c>
      <c r="H94" s="34">
        <f t="shared" si="13"/>
        <v>12</v>
      </c>
      <c r="I94" s="30">
        <f t="shared" si="13"/>
        <v>0</v>
      </c>
      <c r="J94" s="35">
        <f t="shared" si="14"/>
        <v>40</v>
      </c>
      <c r="K94" s="36">
        <f t="shared" si="15"/>
        <v>9.6000000000000002E-2</v>
      </c>
      <c r="L94" s="31">
        <v>81</v>
      </c>
      <c r="M94" s="37">
        <f t="shared" si="16"/>
        <v>233333333.33333313</v>
      </c>
      <c r="N94" s="37">
        <f t="shared" si="10"/>
        <v>5833333.3333333284</v>
      </c>
      <c r="O94" s="37">
        <f t="shared" si="11"/>
        <v>1866666.6666666651</v>
      </c>
      <c r="P94" s="38">
        <f t="shared" si="12"/>
        <v>7699999.9999999935</v>
      </c>
    </row>
    <row r="95" spans="7:16" x14ac:dyDescent="0.2">
      <c r="G95" s="33">
        <f t="shared" si="13"/>
        <v>0</v>
      </c>
      <c r="H95" s="34">
        <f t="shared" si="13"/>
        <v>12</v>
      </c>
      <c r="I95" s="30">
        <f t="shared" si="13"/>
        <v>0</v>
      </c>
      <c r="J95" s="35">
        <f t="shared" si="14"/>
        <v>39</v>
      </c>
      <c r="K95" s="36">
        <f t="shared" si="15"/>
        <v>9.6000000000000002E-2</v>
      </c>
      <c r="L95" s="31">
        <v>82</v>
      </c>
      <c r="M95" s="37">
        <f t="shared" si="16"/>
        <v>227499999.99999982</v>
      </c>
      <c r="N95" s="37">
        <f t="shared" si="10"/>
        <v>5833333.3333333284</v>
      </c>
      <c r="O95" s="37">
        <f t="shared" si="11"/>
        <v>1819999.9999999988</v>
      </c>
      <c r="P95" s="38">
        <f t="shared" si="12"/>
        <v>7653333.3333333274</v>
      </c>
    </row>
    <row r="96" spans="7:16" x14ac:dyDescent="0.2">
      <c r="G96" s="33">
        <f t="shared" ref="G96:I111" si="17">G95</f>
        <v>0</v>
      </c>
      <c r="H96" s="34">
        <f t="shared" si="17"/>
        <v>12</v>
      </c>
      <c r="I96" s="30">
        <f t="shared" si="17"/>
        <v>0</v>
      </c>
      <c r="J96" s="35">
        <f t="shared" si="14"/>
        <v>38</v>
      </c>
      <c r="K96" s="36">
        <f t="shared" si="15"/>
        <v>9.6000000000000002E-2</v>
      </c>
      <c r="L96" s="31">
        <v>83</v>
      </c>
      <c r="M96" s="37">
        <f t="shared" si="16"/>
        <v>221666666.66666651</v>
      </c>
      <c r="N96" s="37">
        <f t="shared" si="10"/>
        <v>5833333.3333333293</v>
      </c>
      <c r="O96" s="37">
        <f t="shared" si="11"/>
        <v>1773333.3333333321</v>
      </c>
      <c r="P96" s="38">
        <f t="shared" si="12"/>
        <v>7606666.6666666614</v>
      </c>
    </row>
    <row r="97" spans="7:16" x14ac:dyDescent="0.2">
      <c r="G97" s="33">
        <f t="shared" si="17"/>
        <v>0</v>
      </c>
      <c r="H97" s="34">
        <f t="shared" si="17"/>
        <v>12</v>
      </c>
      <c r="I97" s="30">
        <f t="shared" si="17"/>
        <v>0</v>
      </c>
      <c r="J97" s="35">
        <f t="shared" si="14"/>
        <v>37</v>
      </c>
      <c r="K97" s="36">
        <f t="shared" si="15"/>
        <v>9.6000000000000002E-2</v>
      </c>
      <c r="L97" s="31">
        <v>84</v>
      </c>
      <c r="M97" s="37">
        <f t="shared" si="16"/>
        <v>215833333.33333316</v>
      </c>
      <c r="N97" s="37">
        <f t="shared" si="10"/>
        <v>5833333.3333333284</v>
      </c>
      <c r="O97" s="37">
        <f t="shared" si="11"/>
        <v>1726666.6666666653</v>
      </c>
      <c r="P97" s="38">
        <f t="shared" si="12"/>
        <v>7559999.9999999935</v>
      </c>
    </row>
    <row r="98" spans="7:16" x14ac:dyDescent="0.2">
      <c r="G98" s="33">
        <f t="shared" si="17"/>
        <v>0</v>
      </c>
      <c r="H98" s="34">
        <f t="shared" si="17"/>
        <v>12</v>
      </c>
      <c r="I98" s="30">
        <f t="shared" si="17"/>
        <v>0</v>
      </c>
      <c r="J98" s="35">
        <f t="shared" si="14"/>
        <v>36</v>
      </c>
      <c r="K98" s="36">
        <f t="shared" si="15"/>
        <v>9.6000000000000002E-2</v>
      </c>
      <c r="L98" s="31">
        <v>85</v>
      </c>
      <c r="M98" s="37">
        <f t="shared" si="16"/>
        <v>209999999.99999982</v>
      </c>
      <c r="N98" s="37">
        <f t="shared" si="10"/>
        <v>5833333.3333333284</v>
      </c>
      <c r="O98" s="37">
        <f t="shared" si="11"/>
        <v>1679999.9999999988</v>
      </c>
      <c r="P98" s="38">
        <f t="shared" si="12"/>
        <v>7513333.3333333274</v>
      </c>
    </row>
    <row r="99" spans="7:16" x14ac:dyDescent="0.2">
      <c r="G99" s="33">
        <f t="shared" si="17"/>
        <v>0</v>
      </c>
      <c r="H99" s="34">
        <f t="shared" si="17"/>
        <v>12</v>
      </c>
      <c r="I99" s="30">
        <f t="shared" si="17"/>
        <v>0</v>
      </c>
      <c r="J99" s="35">
        <f t="shared" si="14"/>
        <v>35</v>
      </c>
      <c r="K99" s="36">
        <f t="shared" si="15"/>
        <v>9.6000000000000002E-2</v>
      </c>
      <c r="L99" s="31">
        <v>86</v>
      </c>
      <c r="M99" s="37">
        <f t="shared" si="16"/>
        <v>204166666.66666651</v>
      </c>
      <c r="N99" s="37">
        <f t="shared" si="10"/>
        <v>5833333.3333333284</v>
      </c>
      <c r="O99" s="37">
        <f t="shared" si="11"/>
        <v>1633333.3333333321</v>
      </c>
      <c r="P99" s="38">
        <f t="shared" si="12"/>
        <v>7466666.6666666605</v>
      </c>
    </row>
    <row r="100" spans="7:16" x14ac:dyDescent="0.2">
      <c r="G100" s="33">
        <f t="shared" si="17"/>
        <v>0</v>
      </c>
      <c r="H100" s="34">
        <f t="shared" si="17"/>
        <v>12</v>
      </c>
      <c r="I100" s="30">
        <f t="shared" si="17"/>
        <v>0</v>
      </c>
      <c r="J100" s="35">
        <f t="shared" si="14"/>
        <v>34</v>
      </c>
      <c r="K100" s="36">
        <f t="shared" si="15"/>
        <v>9.6000000000000002E-2</v>
      </c>
      <c r="L100" s="31">
        <v>87</v>
      </c>
      <c r="M100" s="37">
        <f t="shared" si="16"/>
        <v>198333333.33333319</v>
      </c>
      <c r="N100" s="37">
        <f t="shared" si="10"/>
        <v>5833333.3333333293</v>
      </c>
      <c r="O100" s="37">
        <f t="shared" si="11"/>
        <v>1586666.6666666658</v>
      </c>
      <c r="P100" s="38">
        <f t="shared" si="12"/>
        <v>7419999.9999999953</v>
      </c>
    </row>
    <row r="101" spans="7:16" x14ac:dyDescent="0.2">
      <c r="G101" s="33">
        <f t="shared" si="17"/>
        <v>0</v>
      </c>
      <c r="H101" s="34">
        <f t="shared" si="17"/>
        <v>12</v>
      </c>
      <c r="I101" s="30">
        <f t="shared" si="17"/>
        <v>0</v>
      </c>
      <c r="J101" s="35">
        <f t="shared" si="14"/>
        <v>33</v>
      </c>
      <c r="K101" s="36">
        <f t="shared" si="15"/>
        <v>9.6000000000000002E-2</v>
      </c>
      <c r="L101" s="31">
        <v>88</v>
      </c>
      <c r="M101" s="37">
        <f t="shared" si="16"/>
        <v>192499999.99999985</v>
      </c>
      <c r="N101" s="37">
        <f t="shared" si="10"/>
        <v>5833333.3333333284</v>
      </c>
      <c r="O101" s="37">
        <f t="shared" si="11"/>
        <v>1539999.9999999988</v>
      </c>
      <c r="P101" s="38">
        <f t="shared" si="12"/>
        <v>7373333.3333333274</v>
      </c>
    </row>
    <row r="102" spans="7:16" x14ac:dyDescent="0.2">
      <c r="G102" s="33">
        <f t="shared" si="17"/>
        <v>0</v>
      </c>
      <c r="H102" s="34">
        <f t="shared" si="17"/>
        <v>12</v>
      </c>
      <c r="I102" s="30">
        <f t="shared" si="17"/>
        <v>0</v>
      </c>
      <c r="J102" s="35">
        <f t="shared" si="14"/>
        <v>32</v>
      </c>
      <c r="K102" s="36">
        <f t="shared" si="15"/>
        <v>9.6000000000000002E-2</v>
      </c>
      <c r="L102" s="31">
        <v>89</v>
      </c>
      <c r="M102" s="37">
        <f t="shared" si="16"/>
        <v>186666666.66666651</v>
      </c>
      <c r="N102" s="37">
        <f t="shared" si="10"/>
        <v>5833333.3333333284</v>
      </c>
      <c r="O102" s="37">
        <f t="shared" si="11"/>
        <v>1493333.3333333321</v>
      </c>
      <c r="P102" s="38">
        <f t="shared" si="12"/>
        <v>7326666.6666666605</v>
      </c>
    </row>
    <row r="103" spans="7:16" x14ac:dyDescent="0.2">
      <c r="G103" s="33">
        <f t="shared" si="17"/>
        <v>0</v>
      </c>
      <c r="H103" s="34">
        <f t="shared" si="17"/>
        <v>12</v>
      </c>
      <c r="I103" s="30">
        <f t="shared" si="17"/>
        <v>0</v>
      </c>
      <c r="J103" s="35">
        <f t="shared" si="14"/>
        <v>31</v>
      </c>
      <c r="K103" s="36">
        <f t="shared" si="15"/>
        <v>9.6000000000000002E-2</v>
      </c>
      <c r="L103" s="31">
        <v>90</v>
      </c>
      <c r="M103" s="37">
        <f t="shared" si="16"/>
        <v>180833333.33333319</v>
      </c>
      <c r="N103" s="37">
        <f t="shared" si="10"/>
        <v>5833333.3333333293</v>
      </c>
      <c r="O103" s="37">
        <f t="shared" si="11"/>
        <v>1446666.6666666658</v>
      </c>
      <c r="P103" s="38">
        <f t="shared" si="12"/>
        <v>7279999.9999999953</v>
      </c>
    </row>
    <row r="104" spans="7:16" x14ac:dyDescent="0.2">
      <c r="G104" s="33">
        <f t="shared" si="17"/>
        <v>0</v>
      </c>
      <c r="H104" s="34">
        <f t="shared" si="17"/>
        <v>12</v>
      </c>
      <c r="I104" s="30">
        <f t="shared" si="17"/>
        <v>0</v>
      </c>
      <c r="J104" s="35">
        <f t="shared" si="14"/>
        <v>30</v>
      </c>
      <c r="K104" s="36">
        <f t="shared" si="15"/>
        <v>9.6000000000000002E-2</v>
      </c>
      <c r="L104" s="31">
        <v>91</v>
      </c>
      <c r="M104" s="37">
        <f t="shared" si="16"/>
        <v>174999999.99999985</v>
      </c>
      <c r="N104" s="37">
        <f t="shared" si="10"/>
        <v>5833333.3333333284</v>
      </c>
      <c r="O104" s="37">
        <f t="shared" si="11"/>
        <v>1399999.9999999988</v>
      </c>
      <c r="P104" s="38">
        <f t="shared" si="12"/>
        <v>7233333.3333333274</v>
      </c>
    </row>
    <row r="105" spans="7:16" x14ac:dyDescent="0.2">
      <c r="G105" s="33">
        <f t="shared" si="17"/>
        <v>0</v>
      </c>
      <c r="H105" s="34">
        <f t="shared" si="17"/>
        <v>12</v>
      </c>
      <c r="I105" s="30">
        <f t="shared" si="17"/>
        <v>0</v>
      </c>
      <c r="J105" s="35">
        <f t="shared" si="14"/>
        <v>29</v>
      </c>
      <c r="K105" s="36">
        <f t="shared" si="15"/>
        <v>9.6000000000000002E-2</v>
      </c>
      <c r="L105" s="31">
        <v>92</v>
      </c>
      <c r="M105" s="37">
        <f t="shared" si="16"/>
        <v>169166666.66666651</v>
      </c>
      <c r="N105" s="37">
        <f t="shared" si="10"/>
        <v>5833333.3333333274</v>
      </c>
      <c r="O105" s="37">
        <f t="shared" si="11"/>
        <v>1353333.3333333321</v>
      </c>
      <c r="P105" s="38">
        <f t="shared" si="12"/>
        <v>7186666.6666666595</v>
      </c>
    </row>
    <row r="106" spans="7:16" x14ac:dyDescent="0.2">
      <c r="G106" s="33">
        <f t="shared" si="17"/>
        <v>0</v>
      </c>
      <c r="H106" s="34">
        <f t="shared" si="17"/>
        <v>12</v>
      </c>
      <c r="I106" s="30">
        <f t="shared" si="17"/>
        <v>0</v>
      </c>
      <c r="J106" s="35">
        <f t="shared" si="14"/>
        <v>28</v>
      </c>
      <c r="K106" s="36">
        <f t="shared" si="15"/>
        <v>9.6000000000000002E-2</v>
      </c>
      <c r="L106" s="31">
        <v>93</v>
      </c>
      <c r="M106" s="37">
        <f t="shared" si="16"/>
        <v>163333333.33333319</v>
      </c>
      <c r="N106" s="37">
        <f t="shared" si="10"/>
        <v>5833333.3333333284</v>
      </c>
      <c r="O106" s="37">
        <f t="shared" si="11"/>
        <v>1306666.6666666656</v>
      </c>
      <c r="P106" s="38">
        <f t="shared" si="12"/>
        <v>7139999.9999999944</v>
      </c>
    </row>
    <row r="107" spans="7:16" x14ac:dyDescent="0.2">
      <c r="G107" s="33">
        <f t="shared" si="17"/>
        <v>0</v>
      </c>
      <c r="H107" s="34">
        <f t="shared" si="17"/>
        <v>12</v>
      </c>
      <c r="I107" s="30">
        <f t="shared" si="17"/>
        <v>0</v>
      </c>
      <c r="J107" s="35">
        <f t="shared" si="14"/>
        <v>27</v>
      </c>
      <c r="K107" s="36">
        <f t="shared" si="15"/>
        <v>9.6000000000000002E-2</v>
      </c>
      <c r="L107" s="31">
        <v>94</v>
      </c>
      <c r="M107" s="37">
        <f t="shared" si="16"/>
        <v>157499999.99999988</v>
      </c>
      <c r="N107" s="37">
        <f t="shared" si="10"/>
        <v>5833333.3333333293</v>
      </c>
      <c r="O107" s="37">
        <f t="shared" si="11"/>
        <v>1259999.9999999991</v>
      </c>
      <c r="P107" s="38">
        <f t="shared" si="12"/>
        <v>7093333.3333333284</v>
      </c>
    </row>
    <row r="108" spans="7:16" x14ac:dyDescent="0.2">
      <c r="G108" s="33">
        <f t="shared" si="17"/>
        <v>0</v>
      </c>
      <c r="H108" s="34">
        <f t="shared" si="17"/>
        <v>12</v>
      </c>
      <c r="I108" s="30">
        <f t="shared" si="17"/>
        <v>0</v>
      </c>
      <c r="J108" s="35">
        <f t="shared" si="14"/>
        <v>26</v>
      </c>
      <c r="K108" s="36">
        <f t="shared" si="15"/>
        <v>9.6000000000000002E-2</v>
      </c>
      <c r="L108" s="31">
        <v>95</v>
      </c>
      <c r="M108" s="37">
        <f t="shared" si="16"/>
        <v>151666666.66666654</v>
      </c>
      <c r="N108" s="37">
        <f t="shared" si="10"/>
        <v>5833333.3333333284</v>
      </c>
      <c r="O108" s="37">
        <f t="shared" si="11"/>
        <v>1213333.3333333323</v>
      </c>
      <c r="P108" s="38">
        <f t="shared" si="12"/>
        <v>7046666.6666666605</v>
      </c>
    </row>
    <row r="109" spans="7:16" x14ac:dyDescent="0.2">
      <c r="G109" s="33">
        <f t="shared" si="17"/>
        <v>0</v>
      </c>
      <c r="H109" s="34">
        <f t="shared" si="17"/>
        <v>12</v>
      </c>
      <c r="I109" s="30">
        <f t="shared" si="17"/>
        <v>0</v>
      </c>
      <c r="J109" s="35">
        <f t="shared" si="14"/>
        <v>25</v>
      </c>
      <c r="K109" s="36">
        <f t="shared" si="15"/>
        <v>9.6000000000000002E-2</v>
      </c>
      <c r="L109" s="31">
        <v>96</v>
      </c>
      <c r="M109" s="37">
        <f t="shared" si="16"/>
        <v>145833333.33333319</v>
      </c>
      <c r="N109" s="37">
        <f t="shared" si="10"/>
        <v>5833333.3333333274</v>
      </c>
      <c r="O109" s="37">
        <f t="shared" si="11"/>
        <v>1166666.6666666656</v>
      </c>
      <c r="P109" s="38">
        <f t="shared" si="12"/>
        <v>6999999.9999999925</v>
      </c>
    </row>
    <row r="110" spans="7:16" x14ac:dyDescent="0.2">
      <c r="G110" s="33">
        <f t="shared" si="17"/>
        <v>0</v>
      </c>
      <c r="H110" s="34">
        <f t="shared" si="17"/>
        <v>12</v>
      </c>
      <c r="I110" s="30">
        <f t="shared" si="17"/>
        <v>0</v>
      </c>
      <c r="J110" s="35">
        <f t="shared" si="14"/>
        <v>24</v>
      </c>
      <c r="K110" s="36">
        <f t="shared" si="15"/>
        <v>9.6000000000000002E-2</v>
      </c>
      <c r="L110" s="31">
        <v>97</v>
      </c>
      <c r="M110" s="37">
        <f t="shared" si="16"/>
        <v>139999999.99999988</v>
      </c>
      <c r="N110" s="37">
        <f t="shared" si="10"/>
        <v>5833333.3333333284</v>
      </c>
      <c r="O110" s="37">
        <f t="shared" si="11"/>
        <v>1119999.9999999991</v>
      </c>
      <c r="P110" s="38">
        <f t="shared" si="12"/>
        <v>6953333.3333333274</v>
      </c>
    </row>
    <row r="111" spans="7:16" x14ac:dyDescent="0.2">
      <c r="G111" s="33">
        <f t="shared" si="17"/>
        <v>0</v>
      </c>
      <c r="H111" s="34">
        <f t="shared" si="17"/>
        <v>12</v>
      </c>
      <c r="I111" s="30">
        <f t="shared" si="17"/>
        <v>0</v>
      </c>
      <c r="J111" s="35">
        <f t="shared" si="14"/>
        <v>23</v>
      </c>
      <c r="K111" s="36">
        <f t="shared" si="15"/>
        <v>9.6000000000000002E-2</v>
      </c>
      <c r="L111" s="31">
        <v>98</v>
      </c>
      <c r="M111" s="37">
        <f t="shared" si="16"/>
        <v>134166666.66666655</v>
      </c>
      <c r="N111" s="37">
        <f t="shared" si="10"/>
        <v>5833333.3333333284</v>
      </c>
      <c r="O111" s="37">
        <f t="shared" si="11"/>
        <v>1073333.3333333323</v>
      </c>
      <c r="P111" s="38">
        <f t="shared" si="12"/>
        <v>6906666.6666666605</v>
      </c>
    </row>
    <row r="112" spans="7:16" x14ac:dyDescent="0.2">
      <c r="G112" s="33">
        <f t="shared" ref="G112:I127" si="18">G111</f>
        <v>0</v>
      </c>
      <c r="H112" s="34">
        <f t="shared" si="18"/>
        <v>12</v>
      </c>
      <c r="I112" s="30">
        <f t="shared" si="18"/>
        <v>0</v>
      </c>
      <c r="J112" s="35">
        <f t="shared" si="14"/>
        <v>22</v>
      </c>
      <c r="K112" s="36">
        <f t="shared" si="15"/>
        <v>9.6000000000000002E-2</v>
      </c>
      <c r="L112" s="31">
        <v>99</v>
      </c>
      <c r="M112" s="37">
        <f t="shared" si="16"/>
        <v>128333333.33333322</v>
      </c>
      <c r="N112" s="37">
        <f t="shared" si="10"/>
        <v>5833333.3333333284</v>
      </c>
      <c r="O112" s="37">
        <f t="shared" si="11"/>
        <v>1026666.6666666659</v>
      </c>
      <c r="P112" s="38">
        <f t="shared" si="12"/>
        <v>6859999.9999999944</v>
      </c>
    </row>
    <row r="113" spans="7:16" x14ac:dyDescent="0.2">
      <c r="G113" s="33">
        <f t="shared" si="18"/>
        <v>0</v>
      </c>
      <c r="H113" s="34">
        <f t="shared" si="18"/>
        <v>12</v>
      </c>
      <c r="I113" s="30">
        <f t="shared" si="18"/>
        <v>0</v>
      </c>
      <c r="J113" s="35">
        <f t="shared" si="14"/>
        <v>21</v>
      </c>
      <c r="K113" s="36">
        <f t="shared" si="15"/>
        <v>9.6000000000000002E-2</v>
      </c>
      <c r="L113" s="31">
        <v>100</v>
      </c>
      <c r="M113" s="37">
        <f t="shared" si="16"/>
        <v>122499999.9999999</v>
      </c>
      <c r="N113" s="37">
        <f t="shared" si="10"/>
        <v>5833333.3333333284</v>
      </c>
      <c r="O113" s="37">
        <f t="shared" si="11"/>
        <v>979999.99999999919</v>
      </c>
      <c r="P113" s="38">
        <f t="shared" si="12"/>
        <v>6813333.3333333274</v>
      </c>
    </row>
    <row r="114" spans="7:16" x14ac:dyDescent="0.2">
      <c r="G114" s="33">
        <f t="shared" si="18"/>
        <v>0</v>
      </c>
      <c r="H114" s="34">
        <f t="shared" si="18"/>
        <v>12</v>
      </c>
      <c r="I114" s="30">
        <f t="shared" si="18"/>
        <v>0</v>
      </c>
      <c r="J114" s="35">
        <f t="shared" si="14"/>
        <v>20</v>
      </c>
      <c r="K114" s="36">
        <f t="shared" si="15"/>
        <v>9.6000000000000002E-2</v>
      </c>
      <c r="L114" s="31">
        <v>101</v>
      </c>
      <c r="M114" s="37">
        <f t="shared" si="16"/>
        <v>116666666.66666657</v>
      </c>
      <c r="N114" s="37">
        <f t="shared" si="10"/>
        <v>5833333.3333333284</v>
      </c>
      <c r="O114" s="37">
        <f t="shared" si="11"/>
        <v>933333.33333333256</v>
      </c>
      <c r="P114" s="38">
        <f t="shared" si="12"/>
        <v>6766666.6666666605</v>
      </c>
    </row>
    <row r="115" spans="7:16" x14ac:dyDescent="0.2">
      <c r="G115" s="33">
        <f t="shared" si="18"/>
        <v>0</v>
      </c>
      <c r="H115" s="34">
        <f t="shared" si="18"/>
        <v>12</v>
      </c>
      <c r="I115" s="30">
        <f t="shared" si="18"/>
        <v>0</v>
      </c>
      <c r="J115" s="35">
        <f t="shared" si="14"/>
        <v>19</v>
      </c>
      <c r="K115" s="36">
        <f t="shared" si="15"/>
        <v>9.6000000000000002E-2</v>
      </c>
      <c r="L115" s="31">
        <v>102</v>
      </c>
      <c r="M115" s="37">
        <f t="shared" si="16"/>
        <v>110833333.33333324</v>
      </c>
      <c r="N115" s="37">
        <f t="shared" si="10"/>
        <v>5833333.3333333284</v>
      </c>
      <c r="O115" s="37">
        <f t="shared" si="11"/>
        <v>886666.66666666593</v>
      </c>
      <c r="P115" s="38">
        <f t="shared" si="12"/>
        <v>6719999.9999999944</v>
      </c>
    </row>
    <row r="116" spans="7:16" x14ac:dyDescent="0.2">
      <c r="G116" s="33">
        <f t="shared" si="18"/>
        <v>0</v>
      </c>
      <c r="H116" s="34">
        <f t="shared" si="18"/>
        <v>12</v>
      </c>
      <c r="I116" s="30">
        <f t="shared" si="18"/>
        <v>0</v>
      </c>
      <c r="J116" s="35">
        <f t="shared" si="14"/>
        <v>18</v>
      </c>
      <c r="K116" s="36">
        <f t="shared" si="15"/>
        <v>9.6000000000000002E-2</v>
      </c>
      <c r="L116" s="31">
        <v>103</v>
      </c>
      <c r="M116" s="37">
        <f t="shared" si="16"/>
        <v>104999999.99999991</v>
      </c>
      <c r="N116" s="37">
        <f t="shared" si="10"/>
        <v>5833333.3333333284</v>
      </c>
      <c r="O116" s="37">
        <f t="shared" si="11"/>
        <v>839999.99999999942</v>
      </c>
      <c r="P116" s="38">
        <f t="shared" si="12"/>
        <v>6673333.3333333274</v>
      </c>
    </row>
    <row r="117" spans="7:16" x14ac:dyDescent="0.2">
      <c r="G117" s="33">
        <f t="shared" si="18"/>
        <v>0</v>
      </c>
      <c r="H117" s="34">
        <f t="shared" si="18"/>
        <v>12</v>
      </c>
      <c r="I117" s="30">
        <f t="shared" si="18"/>
        <v>0</v>
      </c>
      <c r="J117" s="35">
        <f t="shared" si="14"/>
        <v>17</v>
      </c>
      <c r="K117" s="36">
        <f t="shared" si="15"/>
        <v>9.6000000000000002E-2</v>
      </c>
      <c r="L117" s="31">
        <v>104</v>
      </c>
      <c r="M117" s="37">
        <f t="shared" si="16"/>
        <v>99166666.666666582</v>
      </c>
      <c r="N117" s="37">
        <f t="shared" si="10"/>
        <v>5833333.3333333284</v>
      </c>
      <c r="O117" s="37">
        <f t="shared" si="11"/>
        <v>793333.33333333267</v>
      </c>
      <c r="P117" s="38">
        <f t="shared" si="12"/>
        <v>6626666.6666666614</v>
      </c>
    </row>
    <row r="118" spans="7:16" x14ac:dyDescent="0.2">
      <c r="G118" s="33">
        <f t="shared" si="18"/>
        <v>0</v>
      </c>
      <c r="H118" s="34">
        <f t="shared" si="18"/>
        <v>12</v>
      </c>
      <c r="I118" s="30">
        <f t="shared" si="18"/>
        <v>0</v>
      </c>
      <c r="J118" s="35">
        <f t="shared" si="14"/>
        <v>16</v>
      </c>
      <c r="K118" s="36">
        <f t="shared" si="15"/>
        <v>9.6000000000000002E-2</v>
      </c>
      <c r="L118" s="31">
        <v>105</v>
      </c>
      <c r="M118" s="37">
        <f t="shared" si="16"/>
        <v>93333333.333333254</v>
      </c>
      <c r="N118" s="37">
        <f t="shared" si="10"/>
        <v>5833333.3333333284</v>
      </c>
      <c r="O118" s="37">
        <f t="shared" si="11"/>
        <v>746666.66666666605</v>
      </c>
      <c r="P118" s="38">
        <f t="shared" si="12"/>
        <v>6579999.9999999944</v>
      </c>
    </row>
    <row r="119" spans="7:16" x14ac:dyDescent="0.2">
      <c r="G119" s="33">
        <f t="shared" si="18"/>
        <v>0</v>
      </c>
      <c r="H119" s="34">
        <f t="shared" si="18"/>
        <v>12</v>
      </c>
      <c r="I119" s="30">
        <f t="shared" si="18"/>
        <v>0</v>
      </c>
      <c r="J119" s="35">
        <f t="shared" si="14"/>
        <v>15</v>
      </c>
      <c r="K119" s="36">
        <f t="shared" si="15"/>
        <v>9.6000000000000002E-2</v>
      </c>
      <c r="L119" s="31">
        <v>106</v>
      </c>
      <c r="M119" s="37">
        <f t="shared" si="16"/>
        <v>87499999.999999925</v>
      </c>
      <c r="N119" s="37">
        <f t="shared" si="10"/>
        <v>5833333.3333333284</v>
      </c>
      <c r="O119" s="37">
        <f t="shared" si="11"/>
        <v>699999.99999999942</v>
      </c>
      <c r="P119" s="38">
        <f t="shared" si="12"/>
        <v>6533333.3333333274</v>
      </c>
    </row>
    <row r="120" spans="7:16" x14ac:dyDescent="0.2">
      <c r="G120" s="33">
        <f t="shared" si="18"/>
        <v>0</v>
      </c>
      <c r="H120" s="34">
        <f t="shared" si="18"/>
        <v>12</v>
      </c>
      <c r="I120" s="30">
        <f t="shared" si="18"/>
        <v>0</v>
      </c>
      <c r="J120" s="35">
        <f t="shared" si="14"/>
        <v>14</v>
      </c>
      <c r="K120" s="36">
        <f t="shared" si="15"/>
        <v>9.6000000000000002E-2</v>
      </c>
      <c r="L120" s="31">
        <v>107</v>
      </c>
      <c r="M120" s="37">
        <f t="shared" si="16"/>
        <v>81666666.666666597</v>
      </c>
      <c r="N120" s="37">
        <f t="shared" si="10"/>
        <v>5833333.3333333284</v>
      </c>
      <c r="O120" s="37">
        <f t="shared" si="11"/>
        <v>653333.33333333279</v>
      </c>
      <c r="P120" s="38">
        <f t="shared" si="12"/>
        <v>6486666.6666666614</v>
      </c>
    </row>
    <row r="121" spans="7:16" x14ac:dyDescent="0.2">
      <c r="G121" s="33">
        <f t="shared" si="18"/>
        <v>0</v>
      </c>
      <c r="H121" s="34">
        <f t="shared" si="18"/>
        <v>12</v>
      </c>
      <c r="I121" s="30">
        <f t="shared" si="18"/>
        <v>0</v>
      </c>
      <c r="J121" s="35">
        <f t="shared" si="14"/>
        <v>13</v>
      </c>
      <c r="K121" s="36">
        <f t="shared" si="15"/>
        <v>9.6000000000000002E-2</v>
      </c>
      <c r="L121" s="31">
        <v>108</v>
      </c>
      <c r="M121" s="37">
        <f t="shared" si="16"/>
        <v>75833333.333333269</v>
      </c>
      <c r="N121" s="37">
        <f t="shared" si="10"/>
        <v>5833333.3333333284</v>
      </c>
      <c r="O121" s="37">
        <f t="shared" si="11"/>
        <v>606666.66666666616</v>
      </c>
      <c r="P121" s="38">
        <f t="shared" si="12"/>
        <v>6439999.9999999944</v>
      </c>
    </row>
    <row r="122" spans="7:16" x14ac:dyDescent="0.2">
      <c r="G122" s="33">
        <f t="shared" si="18"/>
        <v>0</v>
      </c>
      <c r="H122" s="34">
        <f t="shared" si="18"/>
        <v>12</v>
      </c>
      <c r="I122" s="30">
        <f t="shared" si="18"/>
        <v>0</v>
      </c>
      <c r="J122" s="35">
        <f t="shared" si="14"/>
        <v>12</v>
      </c>
      <c r="K122" s="36">
        <f t="shared" si="15"/>
        <v>9.6000000000000002E-2</v>
      </c>
      <c r="L122" s="31">
        <v>109</v>
      </c>
      <c r="M122" s="37">
        <f t="shared" si="16"/>
        <v>69999999.99999994</v>
      </c>
      <c r="N122" s="37">
        <f t="shared" si="10"/>
        <v>5833333.3333333284</v>
      </c>
      <c r="O122" s="37">
        <f t="shared" si="11"/>
        <v>559999.99999999953</v>
      </c>
      <c r="P122" s="38">
        <f t="shared" si="12"/>
        <v>6393333.3333333284</v>
      </c>
    </row>
    <row r="123" spans="7:16" x14ac:dyDescent="0.2">
      <c r="G123" s="33">
        <f t="shared" si="18"/>
        <v>0</v>
      </c>
      <c r="H123" s="34">
        <f t="shared" si="18"/>
        <v>12</v>
      </c>
      <c r="I123" s="30">
        <f t="shared" si="18"/>
        <v>0</v>
      </c>
      <c r="J123" s="35">
        <f t="shared" si="14"/>
        <v>11</v>
      </c>
      <c r="K123" s="36">
        <f t="shared" si="15"/>
        <v>9.6000000000000002E-2</v>
      </c>
      <c r="L123" s="31">
        <v>110</v>
      </c>
      <c r="M123" s="37">
        <f t="shared" si="16"/>
        <v>64166666.666666612</v>
      </c>
      <c r="N123" s="37">
        <f t="shared" si="10"/>
        <v>5833333.3333333284</v>
      </c>
      <c r="O123" s="37">
        <f t="shared" si="11"/>
        <v>513333.33333333296</v>
      </c>
      <c r="P123" s="38">
        <f t="shared" si="12"/>
        <v>6346666.6666666614</v>
      </c>
    </row>
    <row r="124" spans="7:16" x14ac:dyDescent="0.2">
      <c r="G124" s="33">
        <f t="shared" si="18"/>
        <v>0</v>
      </c>
      <c r="H124" s="34">
        <f t="shared" si="18"/>
        <v>12</v>
      </c>
      <c r="I124" s="30">
        <f t="shared" si="18"/>
        <v>0</v>
      </c>
      <c r="J124" s="35">
        <f t="shared" si="14"/>
        <v>10</v>
      </c>
      <c r="K124" s="36">
        <f t="shared" si="15"/>
        <v>9.6000000000000002E-2</v>
      </c>
      <c r="L124" s="31">
        <v>111</v>
      </c>
      <c r="M124" s="37">
        <f t="shared" si="16"/>
        <v>58333333.333333284</v>
      </c>
      <c r="N124" s="37">
        <f t="shared" si="10"/>
        <v>5833333.3333333284</v>
      </c>
      <c r="O124" s="37">
        <f t="shared" si="11"/>
        <v>466666.66666666628</v>
      </c>
      <c r="P124" s="38">
        <f t="shared" si="12"/>
        <v>6299999.9999999944</v>
      </c>
    </row>
    <row r="125" spans="7:16" x14ac:dyDescent="0.2">
      <c r="G125" s="33">
        <f t="shared" si="18"/>
        <v>0</v>
      </c>
      <c r="H125" s="34">
        <f t="shared" si="18"/>
        <v>12</v>
      </c>
      <c r="I125" s="30">
        <f t="shared" si="18"/>
        <v>0</v>
      </c>
      <c r="J125" s="35">
        <f t="shared" si="14"/>
        <v>9</v>
      </c>
      <c r="K125" s="36">
        <f t="shared" si="15"/>
        <v>9.6000000000000002E-2</v>
      </c>
      <c r="L125" s="31">
        <v>112</v>
      </c>
      <c r="M125" s="37">
        <f t="shared" si="16"/>
        <v>52499999.999999955</v>
      </c>
      <c r="N125" s="37">
        <f t="shared" si="10"/>
        <v>5833333.3333333284</v>
      </c>
      <c r="O125" s="37">
        <f t="shared" si="11"/>
        <v>419999.99999999971</v>
      </c>
      <c r="P125" s="38">
        <f t="shared" si="12"/>
        <v>6253333.3333333284</v>
      </c>
    </row>
    <row r="126" spans="7:16" x14ac:dyDescent="0.2">
      <c r="G126" s="33">
        <f t="shared" si="18"/>
        <v>0</v>
      </c>
      <c r="H126" s="34">
        <f t="shared" si="18"/>
        <v>12</v>
      </c>
      <c r="I126" s="30">
        <f t="shared" si="18"/>
        <v>0</v>
      </c>
      <c r="J126" s="35">
        <f t="shared" si="14"/>
        <v>8</v>
      </c>
      <c r="K126" s="36">
        <f t="shared" si="15"/>
        <v>9.6000000000000002E-2</v>
      </c>
      <c r="L126" s="31">
        <v>113</v>
      </c>
      <c r="M126" s="37">
        <f t="shared" si="16"/>
        <v>46666666.666666627</v>
      </c>
      <c r="N126" s="37">
        <f t="shared" si="10"/>
        <v>5833333.3333333284</v>
      </c>
      <c r="O126" s="37">
        <f t="shared" si="11"/>
        <v>373333.33333333302</v>
      </c>
      <c r="P126" s="38">
        <f t="shared" si="12"/>
        <v>6206666.6666666614</v>
      </c>
    </row>
    <row r="127" spans="7:16" x14ac:dyDescent="0.2">
      <c r="G127" s="33">
        <f t="shared" si="18"/>
        <v>0</v>
      </c>
      <c r="H127" s="34">
        <f t="shared" si="18"/>
        <v>12</v>
      </c>
      <c r="I127" s="30">
        <f t="shared" si="18"/>
        <v>0</v>
      </c>
      <c r="J127" s="35">
        <f t="shared" si="14"/>
        <v>7</v>
      </c>
      <c r="K127" s="36">
        <f t="shared" si="15"/>
        <v>9.6000000000000002E-2</v>
      </c>
      <c r="L127" s="31">
        <v>114</v>
      </c>
      <c r="M127" s="37">
        <f t="shared" si="16"/>
        <v>40833333.333333299</v>
      </c>
      <c r="N127" s="37">
        <f t="shared" si="10"/>
        <v>5833333.3333333284</v>
      </c>
      <c r="O127" s="37">
        <f t="shared" si="11"/>
        <v>326666.6666666664</v>
      </c>
      <c r="P127" s="38">
        <f t="shared" si="12"/>
        <v>6159999.9999999944</v>
      </c>
    </row>
    <row r="128" spans="7:16" x14ac:dyDescent="0.2">
      <c r="G128" s="33">
        <f t="shared" ref="G128:I143" si="19">G127</f>
        <v>0</v>
      </c>
      <c r="H128" s="34">
        <f t="shared" si="19"/>
        <v>12</v>
      </c>
      <c r="I128" s="30">
        <f t="shared" si="19"/>
        <v>0</v>
      </c>
      <c r="J128" s="35">
        <f t="shared" si="14"/>
        <v>6</v>
      </c>
      <c r="K128" s="36">
        <f t="shared" si="15"/>
        <v>9.6000000000000002E-2</v>
      </c>
      <c r="L128" s="31">
        <v>115</v>
      </c>
      <c r="M128" s="37">
        <f t="shared" si="16"/>
        <v>34999999.99999997</v>
      </c>
      <c r="N128" s="37">
        <f t="shared" si="10"/>
        <v>5833333.3333333284</v>
      </c>
      <c r="O128" s="37">
        <f t="shared" si="11"/>
        <v>279999.99999999977</v>
      </c>
      <c r="P128" s="38">
        <f t="shared" si="12"/>
        <v>6113333.3333333284</v>
      </c>
    </row>
    <row r="129" spans="7:16" x14ac:dyDescent="0.2">
      <c r="G129" s="33">
        <f t="shared" si="19"/>
        <v>0</v>
      </c>
      <c r="H129" s="34">
        <f t="shared" si="19"/>
        <v>12</v>
      </c>
      <c r="I129" s="30">
        <f t="shared" si="19"/>
        <v>0</v>
      </c>
      <c r="J129" s="35">
        <f t="shared" si="14"/>
        <v>5</v>
      </c>
      <c r="K129" s="36">
        <f t="shared" si="15"/>
        <v>9.6000000000000002E-2</v>
      </c>
      <c r="L129" s="31">
        <v>116</v>
      </c>
      <c r="M129" s="37">
        <f t="shared" si="16"/>
        <v>29166666.666666642</v>
      </c>
      <c r="N129" s="37">
        <f t="shared" si="10"/>
        <v>5833333.3333333284</v>
      </c>
      <c r="O129" s="37">
        <f t="shared" si="11"/>
        <v>233333.33333333314</v>
      </c>
      <c r="P129" s="38">
        <f t="shared" si="12"/>
        <v>6066666.6666666614</v>
      </c>
    </row>
    <row r="130" spans="7:16" x14ac:dyDescent="0.2">
      <c r="G130" s="33">
        <f t="shared" si="19"/>
        <v>0</v>
      </c>
      <c r="H130" s="34">
        <f t="shared" si="19"/>
        <v>12</v>
      </c>
      <c r="I130" s="30">
        <f t="shared" si="19"/>
        <v>0</v>
      </c>
      <c r="J130" s="35">
        <f t="shared" si="14"/>
        <v>4</v>
      </c>
      <c r="K130" s="36">
        <f t="shared" si="15"/>
        <v>9.6000000000000002E-2</v>
      </c>
      <c r="L130" s="31">
        <v>117</v>
      </c>
      <c r="M130" s="37">
        <f t="shared" si="16"/>
        <v>23333333.333333313</v>
      </c>
      <c r="N130" s="37">
        <f t="shared" si="10"/>
        <v>5833333.3333333284</v>
      </c>
      <c r="O130" s="37">
        <f t="shared" si="11"/>
        <v>186666.66666666651</v>
      </c>
      <c r="P130" s="38">
        <f t="shared" si="12"/>
        <v>6019999.9999999944</v>
      </c>
    </row>
    <row r="131" spans="7:16" x14ac:dyDescent="0.2">
      <c r="G131" s="33">
        <f t="shared" si="19"/>
        <v>0</v>
      </c>
      <c r="H131" s="34">
        <f t="shared" si="19"/>
        <v>12</v>
      </c>
      <c r="I131" s="30">
        <f t="shared" si="19"/>
        <v>0</v>
      </c>
      <c r="J131" s="35">
        <f t="shared" si="14"/>
        <v>3</v>
      </c>
      <c r="K131" s="36">
        <f t="shared" si="15"/>
        <v>9.6000000000000002E-2</v>
      </c>
      <c r="L131" s="31">
        <v>118</v>
      </c>
      <c r="M131" s="37">
        <f t="shared" si="16"/>
        <v>17499999.999999985</v>
      </c>
      <c r="N131" s="37">
        <f t="shared" si="10"/>
        <v>5833333.3333333284</v>
      </c>
      <c r="O131" s="37">
        <f t="shared" si="11"/>
        <v>139999.99999999988</v>
      </c>
      <c r="P131" s="38">
        <f t="shared" si="12"/>
        <v>5973333.3333333284</v>
      </c>
    </row>
    <row r="132" spans="7:16" x14ac:dyDescent="0.2">
      <c r="G132" s="33">
        <f t="shared" si="19"/>
        <v>0</v>
      </c>
      <c r="H132" s="34">
        <f t="shared" si="19"/>
        <v>12</v>
      </c>
      <c r="I132" s="30">
        <f t="shared" si="19"/>
        <v>0</v>
      </c>
      <c r="J132" s="35">
        <f t="shared" si="14"/>
        <v>2</v>
      </c>
      <c r="K132" s="36">
        <f t="shared" si="15"/>
        <v>9.6000000000000002E-2</v>
      </c>
      <c r="L132" s="31">
        <v>119</v>
      </c>
      <c r="M132" s="37">
        <f t="shared" si="16"/>
        <v>11666666.666666657</v>
      </c>
      <c r="N132" s="37">
        <f t="shared" si="10"/>
        <v>5833333.3333333284</v>
      </c>
      <c r="O132" s="37">
        <f t="shared" si="11"/>
        <v>93333.333333333256</v>
      </c>
      <c r="P132" s="38">
        <f t="shared" si="12"/>
        <v>5926666.6666666614</v>
      </c>
    </row>
    <row r="133" spans="7:16" x14ac:dyDescent="0.2">
      <c r="G133" s="33">
        <f t="shared" si="19"/>
        <v>0</v>
      </c>
      <c r="H133" s="34">
        <f t="shared" si="19"/>
        <v>12</v>
      </c>
      <c r="I133" s="30">
        <f t="shared" si="19"/>
        <v>0</v>
      </c>
      <c r="J133" s="35">
        <f t="shared" si="14"/>
        <v>1</v>
      </c>
      <c r="K133" s="36">
        <f t="shared" si="15"/>
        <v>9.6000000000000002E-2</v>
      </c>
      <c r="L133" s="31">
        <v>120</v>
      </c>
      <c r="M133" s="37">
        <f t="shared" si="16"/>
        <v>5833333.3333333284</v>
      </c>
      <c r="N133" s="37">
        <f t="shared" si="10"/>
        <v>5833333.3333333284</v>
      </c>
      <c r="O133" s="37">
        <f t="shared" si="11"/>
        <v>46666.666666666628</v>
      </c>
      <c r="P133" s="38">
        <f t="shared" si="12"/>
        <v>5879999.9999999953</v>
      </c>
    </row>
    <row r="134" spans="7:16" x14ac:dyDescent="0.2">
      <c r="G134" s="33">
        <f t="shared" si="19"/>
        <v>0</v>
      </c>
      <c r="H134" s="34">
        <f t="shared" si="19"/>
        <v>12</v>
      </c>
      <c r="I134" s="30">
        <f t="shared" si="19"/>
        <v>0</v>
      </c>
      <c r="J134" s="35">
        <f t="shared" si="14"/>
        <v>0</v>
      </c>
      <c r="K134" s="36">
        <f t="shared" si="15"/>
        <v>9.6000000000000002E-2</v>
      </c>
      <c r="L134" s="31">
        <v>121</v>
      </c>
      <c r="M134" s="37">
        <f t="shared" si="16"/>
        <v>0</v>
      </c>
      <c r="N134" s="37">
        <f t="shared" si="10"/>
        <v>0</v>
      </c>
      <c r="O134" s="37">
        <f>SUM(O14:O133)</f>
        <v>274679999.99999976</v>
      </c>
      <c r="P134" s="38">
        <f>SUM(P14:P133)</f>
        <v>974679999.99999905</v>
      </c>
    </row>
    <row r="135" spans="7:16" x14ac:dyDescent="0.2">
      <c r="G135" s="33">
        <f t="shared" si="19"/>
        <v>0</v>
      </c>
      <c r="H135" s="34">
        <f t="shared" si="19"/>
        <v>12</v>
      </c>
      <c r="I135" s="30">
        <f t="shared" si="19"/>
        <v>0</v>
      </c>
      <c r="J135" s="35">
        <f t="shared" si="14"/>
        <v>-1</v>
      </c>
      <c r="K135" s="36">
        <f t="shared" si="15"/>
        <v>9.6000000000000002E-2</v>
      </c>
      <c r="L135" s="31">
        <v>122</v>
      </c>
      <c r="M135" s="37">
        <f t="shared" si="16"/>
        <v>0</v>
      </c>
      <c r="N135" s="37">
        <f t="shared" si="10"/>
        <v>0</v>
      </c>
      <c r="O135" s="37">
        <f t="shared" si="11"/>
        <v>0</v>
      </c>
      <c r="P135" s="38">
        <f t="shared" si="12"/>
        <v>0</v>
      </c>
    </row>
    <row r="136" spans="7:16" x14ac:dyDescent="0.2">
      <c r="G136" s="33">
        <f t="shared" si="19"/>
        <v>0</v>
      </c>
      <c r="H136" s="34">
        <f t="shared" si="19"/>
        <v>12</v>
      </c>
      <c r="I136" s="30">
        <f t="shared" si="19"/>
        <v>0</v>
      </c>
      <c r="J136" s="35">
        <f t="shared" si="14"/>
        <v>-2</v>
      </c>
      <c r="K136" s="36">
        <f t="shared" si="15"/>
        <v>9.6000000000000002E-2</v>
      </c>
      <c r="L136" s="31">
        <v>123</v>
      </c>
      <c r="M136" s="37">
        <f t="shared" si="16"/>
        <v>0</v>
      </c>
      <c r="N136" s="37">
        <f t="shared" si="10"/>
        <v>0</v>
      </c>
      <c r="O136" s="37">
        <f t="shared" si="11"/>
        <v>0</v>
      </c>
      <c r="P136" s="38">
        <f t="shared" si="12"/>
        <v>0</v>
      </c>
    </row>
    <row r="137" spans="7:16" x14ac:dyDescent="0.2">
      <c r="G137" s="33">
        <f t="shared" si="19"/>
        <v>0</v>
      </c>
      <c r="H137" s="34">
        <f t="shared" si="19"/>
        <v>12</v>
      </c>
      <c r="I137" s="30">
        <f t="shared" si="19"/>
        <v>0</v>
      </c>
      <c r="J137" s="35">
        <f t="shared" si="14"/>
        <v>-3</v>
      </c>
      <c r="K137" s="36">
        <f t="shared" si="15"/>
        <v>9.6000000000000002E-2</v>
      </c>
      <c r="L137" s="31">
        <v>124</v>
      </c>
      <c r="M137" s="37">
        <f t="shared" si="16"/>
        <v>0</v>
      </c>
      <c r="N137" s="37">
        <f t="shared" si="10"/>
        <v>0</v>
      </c>
      <c r="O137" s="37">
        <f t="shared" si="11"/>
        <v>0</v>
      </c>
      <c r="P137" s="38">
        <f t="shared" si="12"/>
        <v>0</v>
      </c>
    </row>
    <row r="138" spans="7:16" x14ac:dyDescent="0.2">
      <c r="G138" s="33">
        <f t="shared" si="19"/>
        <v>0</v>
      </c>
      <c r="H138" s="34">
        <f t="shared" si="19"/>
        <v>12</v>
      </c>
      <c r="I138" s="30">
        <f t="shared" si="19"/>
        <v>0</v>
      </c>
      <c r="J138" s="35">
        <f t="shared" si="14"/>
        <v>-4</v>
      </c>
      <c r="K138" s="36">
        <f t="shared" si="15"/>
        <v>9.6000000000000002E-2</v>
      </c>
      <c r="L138" s="31">
        <v>125</v>
      </c>
      <c r="M138" s="37">
        <f t="shared" si="16"/>
        <v>0</v>
      </c>
      <c r="N138" s="37">
        <f t="shared" si="10"/>
        <v>0</v>
      </c>
      <c r="O138" s="37">
        <f t="shared" si="11"/>
        <v>0</v>
      </c>
      <c r="P138" s="38">
        <f t="shared" si="12"/>
        <v>0</v>
      </c>
    </row>
    <row r="139" spans="7:16" x14ac:dyDescent="0.2">
      <c r="G139" s="33">
        <f t="shared" si="19"/>
        <v>0</v>
      </c>
      <c r="H139" s="34">
        <f t="shared" si="19"/>
        <v>12</v>
      </c>
      <c r="I139" s="30">
        <f t="shared" si="19"/>
        <v>0</v>
      </c>
      <c r="J139" s="35">
        <f t="shared" si="14"/>
        <v>-5</v>
      </c>
      <c r="K139" s="36">
        <f t="shared" si="15"/>
        <v>9.6000000000000002E-2</v>
      </c>
      <c r="L139" s="31">
        <v>126</v>
      </c>
      <c r="M139" s="37">
        <f t="shared" si="16"/>
        <v>0</v>
      </c>
      <c r="N139" s="37">
        <f t="shared" si="10"/>
        <v>0</v>
      </c>
      <c r="O139" s="37">
        <f t="shared" si="11"/>
        <v>0</v>
      </c>
      <c r="P139" s="38">
        <f t="shared" si="12"/>
        <v>0</v>
      </c>
    </row>
    <row r="140" spans="7:16" x14ac:dyDescent="0.2">
      <c r="G140" s="33">
        <f t="shared" si="19"/>
        <v>0</v>
      </c>
      <c r="H140" s="34">
        <f t="shared" si="19"/>
        <v>12</v>
      </c>
      <c r="I140" s="30">
        <f t="shared" si="19"/>
        <v>0</v>
      </c>
      <c r="J140" s="35">
        <f t="shared" si="14"/>
        <v>-6</v>
      </c>
      <c r="K140" s="36">
        <f t="shared" si="15"/>
        <v>9.6000000000000002E-2</v>
      </c>
      <c r="L140" s="31">
        <v>127</v>
      </c>
      <c r="M140" s="37">
        <f t="shared" si="16"/>
        <v>0</v>
      </c>
      <c r="N140" s="37">
        <f t="shared" si="10"/>
        <v>0</v>
      </c>
      <c r="O140" s="37">
        <f t="shared" si="11"/>
        <v>0</v>
      </c>
      <c r="P140" s="38">
        <f t="shared" si="12"/>
        <v>0</v>
      </c>
    </row>
    <row r="141" spans="7:16" x14ac:dyDescent="0.2">
      <c r="G141" s="33">
        <f t="shared" si="19"/>
        <v>0</v>
      </c>
      <c r="H141" s="34">
        <f t="shared" si="19"/>
        <v>12</v>
      </c>
      <c r="I141" s="30">
        <f t="shared" si="19"/>
        <v>0</v>
      </c>
      <c r="J141" s="35">
        <f t="shared" si="14"/>
        <v>-7</v>
      </c>
      <c r="K141" s="36">
        <f t="shared" si="15"/>
        <v>9.6000000000000002E-2</v>
      </c>
      <c r="L141" s="31">
        <v>128</v>
      </c>
      <c r="M141" s="37">
        <f t="shared" si="16"/>
        <v>0</v>
      </c>
      <c r="N141" s="37">
        <f t="shared" si="10"/>
        <v>0</v>
      </c>
      <c r="O141" s="37">
        <f t="shared" si="11"/>
        <v>0</v>
      </c>
      <c r="P141" s="38">
        <f t="shared" si="12"/>
        <v>0</v>
      </c>
    </row>
    <row r="142" spans="7:16" x14ac:dyDescent="0.2">
      <c r="G142" s="33">
        <f t="shared" si="19"/>
        <v>0</v>
      </c>
      <c r="H142" s="34">
        <f t="shared" si="19"/>
        <v>12</v>
      </c>
      <c r="I142" s="30">
        <f t="shared" si="19"/>
        <v>0</v>
      </c>
      <c r="J142" s="35">
        <f t="shared" si="14"/>
        <v>-8</v>
      </c>
      <c r="K142" s="36">
        <f t="shared" si="15"/>
        <v>9.6000000000000002E-2</v>
      </c>
      <c r="L142" s="31">
        <v>129</v>
      </c>
      <c r="M142" s="37">
        <f t="shared" si="16"/>
        <v>0</v>
      </c>
      <c r="N142" s="37">
        <f t="shared" ref="N142:N205" si="20">IF(J142&gt;0,IF(L142&lt;=I142,0,M142/J142),0)</f>
        <v>0</v>
      </c>
      <c r="O142" s="37">
        <f t="shared" si="11"/>
        <v>0</v>
      </c>
      <c r="P142" s="38">
        <f t="shared" si="12"/>
        <v>0</v>
      </c>
    </row>
    <row r="143" spans="7:16" x14ac:dyDescent="0.2">
      <c r="G143" s="33">
        <f t="shared" si="19"/>
        <v>0</v>
      </c>
      <c r="H143" s="34">
        <f t="shared" si="19"/>
        <v>12</v>
      </c>
      <c r="I143" s="30">
        <f t="shared" si="19"/>
        <v>0</v>
      </c>
      <c r="J143" s="35">
        <f t="shared" si="14"/>
        <v>-9</v>
      </c>
      <c r="K143" s="36">
        <f t="shared" si="15"/>
        <v>9.6000000000000002E-2</v>
      </c>
      <c r="L143" s="31">
        <v>130</v>
      </c>
      <c r="M143" s="37">
        <f t="shared" si="16"/>
        <v>0</v>
      </c>
      <c r="N143" s="37">
        <f t="shared" si="20"/>
        <v>0</v>
      </c>
      <c r="O143" s="37">
        <f t="shared" ref="O143:O206" si="21">IF(L143&lt;=H143,M143*G143/12,M143*K143/12)</f>
        <v>0</v>
      </c>
      <c r="P143" s="38">
        <f t="shared" ref="P143:P206" si="22">SUM(N143:O143)</f>
        <v>0</v>
      </c>
    </row>
    <row r="144" spans="7:16" x14ac:dyDescent="0.2">
      <c r="G144" s="33">
        <f t="shared" ref="G144:I159" si="23">G143</f>
        <v>0</v>
      </c>
      <c r="H144" s="34">
        <f t="shared" si="23"/>
        <v>12</v>
      </c>
      <c r="I144" s="30">
        <f t="shared" si="23"/>
        <v>0</v>
      </c>
      <c r="J144" s="35">
        <f t="shared" ref="J144:J207" si="24">J143-1</f>
        <v>-10</v>
      </c>
      <c r="K144" s="36">
        <f t="shared" ref="K144:K207" si="25">K143</f>
        <v>9.6000000000000002E-2</v>
      </c>
      <c r="L144" s="31">
        <v>131</v>
      </c>
      <c r="M144" s="37">
        <f t="shared" ref="M144:M207" si="26">M143-N143</f>
        <v>0</v>
      </c>
      <c r="N144" s="37">
        <f t="shared" si="20"/>
        <v>0</v>
      </c>
      <c r="O144" s="37">
        <f t="shared" si="21"/>
        <v>0</v>
      </c>
      <c r="P144" s="38">
        <f t="shared" si="22"/>
        <v>0</v>
      </c>
    </row>
    <row r="145" spans="7:16" x14ac:dyDescent="0.2">
      <c r="G145" s="33">
        <f t="shared" si="23"/>
        <v>0</v>
      </c>
      <c r="H145" s="34">
        <f t="shared" si="23"/>
        <v>12</v>
      </c>
      <c r="I145" s="30">
        <f t="shared" si="23"/>
        <v>0</v>
      </c>
      <c r="J145" s="35">
        <f t="shared" si="24"/>
        <v>-11</v>
      </c>
      <c r="K145" s="36">
        <f t="shared" si="25"/>
        <v>9.6000000000000002E-2</v>
      </c>
      <c r="L145" s="31">
        <v>132</v>
      </c>
      <c r="M145" s="37">
        <f t="shared" si="26"/>
        <v>0</v>
      </c>
      <c r="N145" s="37">
        <f t="shared" si="20"/>
        <v>0</v>
      </c>
      <c r="O145" s="37">
        <f t="shared" si="21"/>
        <v>0</v>
      </c>
      <c r="P145" s="38">
        <f t="shared" si="22"/>
        <v>0</v>
      </c>
    </row>
    <row r="146" spans="7:16" x14ac:dyDescent="0.2">
      <c r="G146" s="33">
        <f t="shared" si="23"/>
        <v>0</v>
      </c>
      <c r="H146" s="34">
        <f t="shared" si="23"/>
        <v>12</v>
      </c>
      <c r="I146" s="30">
        <f t="shared" si="23"/>
        <v>0</v>
      </c>
      <c r="J146" s="35">
        <f t="shared" si="24"/>
        <v>-12</v>
      </c>
      <c r="K146" s="36">
        <f t="shared" si="25"/>
        <v>9.6000000000000002E-2</v>
      </c>
      <c r="L146" s="31">
        <v>133</v>
      </c>
      <c r="M146" s="37">
        <f t="shared" si="26"/>
        <v>0</v>
      </c>
      <c r="N146" s="37">
        <f t="shared" si="20"/>
        <v>0</v>
      </c>
      <c r="O146" s="37">
        <f t="shared" si="21"/>
        <v>0</v>
      </c>
      <c r="P146" s="38">
        <f t="shared" si="22"/>
        <v>0</v>
      </c>
    </row>
    <row r="147" spans="7:16" x14ac:dyDescent="0.2">
      <c r="G147" s="33">
        <f t="shared" si="23"/>
        <v>0</v>
      </c>
      <c r="H147" s="34">
        <f t="shared" si="23"/>
        <v>12</v>
      </c>
      <c r="I147" s="30">
        <f t="shared" si="23"/>
        <v>0</v>
      </c>
      <c r="J147" s="35">
        <f t="shared" si="24"/>
        <v>-13</v>
      </c>
      <c r="K147" s="36">
        <f t="shared" si="25"/>
        <v>9.6000000000000002E-2</v>
      </c>
      <c r="L147" s="31">
        <v>134</v>
      </c>
      <c r="M147" s="37">
        <f t="shared" si="26"/>
        <v>0</v>
      </c>
      <c r="N147" s="37">
        <f t="shared" si="20"/>
        <v>0</v>
      </c>
      <c r="O147" s="37">
        <f t="shared" si="21"/>
        <v>0</v>
      </c>
      <c r="P147" s="38">
        <f t="shared" si="22"/>
        <v>0</v>
      </c>
    </row>
    <row r="148" spans="7:16" x14ac:dyDescent="0.2">
      <c r="G148" s="33">
        <f t="shared" si="23"/>
        <v>0</v>
      </c>
      <c r="H148" s="34">
        <f t="shared" si="23"/>
        <v>12</v>
      </c>
      <c r="I148" s="30">
        <f t="shared" si="23"/>
        <v>0</v>
      </c>
      <c r="J148" s="35">
        <f t="shared" si="24"/>
        <v>-14</v>
      </c>
      <c r="K148" s="36">
        <f t="shared" si="25"/>
        <v>9.6000000000000002E-2</v>
      </c>
      <c r="L148" s="31">
        <v>135</v>
      </c>
      <c r="M148" s="37">
        <f t="shared" si="26"/>
        <v>0</v>
      </c>
      <c r="N148" s="37">
        <f t="shared" si="20"/>
        <v>0</v>
      </c>
      <c r="O148" s="37">
        <f t="shared" si="21"/>
        <v>0</v>
      </c>
      <c r="P148" s="38">
        <f t="shared" si="22"/>
        <v>0</v>
      </c>
    </row>
    <row r="149" spans="7:16" x14ac:dyDescent="0.2">
      <c r="G149" s="33">
        <f t="shared" si="23"/>
        <v>0</v>
      </c>
      <c r="H149" s="34">
        <f t="shared" si="23"/>
        <v>12</v>
      </c>
      <c r="I149" s="30">
        <f t="shared" si="23"/>
        <v>0</v>
      </c>
      <c r="J149" s="35">
        <f t="shared" si="24"/>
        <v>-15</v>
      </c>
      <c r="K149" s="36">
        <f t="shared" si="25"/>
        <v>9.6000000000000002E-2</v>
      </c>
      <c r="L149" s="31">
        <v>136</v>
      </c>
      <c r="M149" s="37">
        <f t="shared" si="26"/>
        <v>0</v>
      </c>
      <c r="N149" s="37">
        <f t="shared" si="20"/>
        <v>0</v>
      </c>
      <c r="O149" s="37">
        <f t="shared" si="21"/>
        <v>0</v>
      </c>
      <c r="P149" s="38">
        <f t="shared" si="22"/>
        <v>0</v>
      </c>
    </row>
    <row r="150" spans="7:16" x14ac:dyDescent="0.2">
      <c r="G150" s="33">
        <f t="shared" si="23"/>
        <v>0</v>
      </c>
      <c r="H150" s="34">
        <f t="shared" si="23"/>
        <v>12</v>
      </c>
      <c r="I150" s="30">
        <f t="shared" si="23"/>
        <v>0</v>
      </c>
      <c r="J150" s="35">
        <f t="shared" si="24"/>
        <v>-16</v>
      </c>
      <c r="K150" s="36">
        <f t="shared" si="25"/>
        <v>9.6000000000000002E-2</v>
      </c>
      <c r="L150" s="31">
        <v>137</v>
      </c>
      <c r="M150" s="37">
        <f t="shared" si="26"/>
        <v>0</v>
      </c>
      <c r="N150" s="37">
        <f t="shared" si="20"/>
        <v>0</v>
      </c>
      <c r="O150" s="37">
        <f t="shared" si="21"/>
        <v>0</v>
      </c>
      <c r="P150" s="38">
        <f t="shared" si="22"/>
        <v>0</v>
      </c>
    </row>
    <row r="151" spans="7:16" x14ac:dyDescent="0.2">
      <c r="G151" s="33">
        <f t="shared" si="23"/>
        <v>0</v>
      </c>
      <c r="H151" s="34">
        <f t="shared" si="23"/>
        <v>12</v>
      </c>
      <c r="I151" s="30">
        <f t="shared" si="23"/>
        <v>0</v>
      </c>
      <c r="J151" s="35">
        <f t="shared" si="24"/>
        <v>-17</v>
      </c>
      <c r="K151" s="36">
        <f t="shared" si="25"/>
        <v>9.6000000000000002E-2</v>
      </c>
      <c r="L151" s="31">
        <v>138</v>
      </c>
      <c r="M151" s="37">
        <f t="shared" si="26"/>
        <v>0</v>
      </c>
      <c r="N151" s="37">
        <f t="shared" si="20"/>
        <v>0</v>
      </c>
      <c r="O151" s="37">
        <f t="shared" si="21"/>
        <v>0</v>
      </c>
      <c r="P151" s="38">
        <f t="shared" si="22"/>
        <v>0</v>
      </c>
    </row>
    <row r="152" spans="7:16" x14ac:dyDescent="0.2">
      <c r="G152" s="33">
        <f t="shared" si="23"/>
        <v>0</v>
      </c>
      <c r="H152" s="34">
        <f t="shared" si="23"/>
        <v>12</v>
      </c>
      <c r="I152" s="30">
        <f t="shared" si="23"/>
        <v>0</v>
      </c>
      <c r="J152" s="35">
        <f t="shared" si="24"/>
        <v>-18</v>
      </c>
      <c r="K152" s="36">
        <f t="shared" si="25"/>
        <v>9.6000000000000002E-2</v>
      </c>
      <c r="L152" s="31">
        <v>139</v>
      </c>
      <c r="M152" s="37">
        <f t="shared" si="26"/>
        <v>0</v>
      </c>
      <c r="N152" s="37">
        <f t="shared" si="20"/>
        <v>0</v>
      </c>
      <c r="O152" s="37">
        <f t="shared" si="21"/>
        <v>0</v>
      </c>
      <c r="P152" s="38">
        <f t="shared" si="22"/>
        <v>0</v>
      </c>
    </row>
    <row r="153" spans="7:16" x14ac:dyDescent="0.2">
      <c r="G153" s="33">
        <f t="shared" si="23"/>
        <v>0</v>
      </c>
      <c r="H153" s="34">
        <f t="shared" si="23"/>
        <v>12</v>
      </c>
      <c r="I153" s="30">
        <f t="shared" si="23"/>
        <v>0</v>
      </c>
      <c r="J153" s="35">
        <f t="shared" si="24"/>
        <v>-19</v>
      </c>
      <c r="K153" s="36">
        <f t="shared" si="25"/>
        <v>9.6000000000000002E-2</v>
      </c>
      <c r="L153" s="31">
        <v>140</v>
      </c>
      <c r="M153" s="37">
        <f t="shared" si="26"/>
        <v>0</v>
      </c>
      <c r="N153" s="37">
        <f t="shared" si="20"/>
        <v>0</v>
      </c>
      <c r="O153" s="37">
        <f t="shared" si="21"/>
        <v>0</v>
      </c>
      <c r="P153" s="38">
        <f t="shared" si="22"/>
        <v>0</v>
      </c>
    </row>
    <row r="154" spans="7:16" x14ac:dyDescent="0.2">
      <c r="G154" s="33">
        <f t="shared" si="23"/>
        <v>0</v>
      </c>
      <c r="H154" s="34">
        <f t="shared" si="23"/>
        <v>12</v>
      </c>
      <c r="I154" s="30">
        <f t="shared" si="23"/>
        <v>0</v>
      </c>
      <c r="J154" s="35">
        <f t="shared" si="24"/>
        <v>-20</v>
      </c>
      <c r="K154" s="36">
        <f t="shared" si="25"/>
        <v>9.6000000000000002E-2</v>
      </c>
      <c r="L154" s="31">
        <v>141</v>
      </c>
      <c r="M154" s="37">
        <f t="shared" si="26"/>
        <v>0</v>
      </c>
      <c r="N154" s="37">
        <f t="shared" si="20"/>
        <v>0</v>
      </c>
      <c r="O154" s="37">
        <f t="shared" si="21"/>
        <v>0</v>
      </c>
      <c r="P154" s="38">
        <f t="shared" si="22"/>
        <v>0</v>
      </c>
    </row>
    <row r="155" spans="7:16" x14ac:dyDescent="0.2">
      <c r="G155" s="33">
        <f t="shared" si="23"/>
        <v>0</v>
      </c>
      <c r="H155" s="34">
        <f t="shared" si="23"/>
        <v>12</v>
      </c>
      <c r="I155" s="30">
        <f t="shared" si="23"/>
        <v>0</v>
      </c>
      <c r="J155" s="35">
        <f t="shared" si="24"/>
        <v>-21</v>
      </c>
      <c r="K155" s="36">
        <f t="shared" si="25"/>
        <v>9.6000000000000002E-2</v>
      </c>
      <c r="L155" s="31">
        <v>142</v>
      </c>
      <c r="M155" s="37">
        <f t="shared" si="26"/>
        <v>0</v>
      </c>
      <c r="N155" s="37">
        <f t="shared" si="20"/>
        <v>0</v>
      </c>
      <c r="O155" s="37">
        <f t="shared" si="21"/>
        <v>0</v>
      </c>
      <c r="P155" s="38">
        <f t="shared" si="22"/>
        <v>0</v>
      </c>
    </row>
    <row r="156" spans="7:16" x14ac:dyDescent="0.2">
      <c r="G156" s="33">
        <f t="shared" si="23"/>
        <v>0</v>
      </c>
      <c r="H156" s="34">
        <f t="shared" si="23"/>
        <v>12</v>
      </c>
      <c r="I156" s="30">
        <f t="shared" si="23"/>
        <v>0</v>
      </c>
      <c r="J156" s="35">
        <f t="shared" si="24"/>
        <v>-22</v>
      </c>
      <c r="K156" s="36">
        <f t="shared" si="25"/>
        <v>9.6000000000000002E-2</v>
      </c>
      <c r="L156" s="31">
        <v>143</v>
      </c>
      <c r="M156" s="37">
        <f t="shared" si="26"/>
        <v>0</v>
      </c>
      <c r="N156" s="37">
        <f t="shared" si="20"/>
        <v>0</v>
      </c>
      <c r="O156" s="37">
        <f t="shared" si="21"/>
        <v>0</v>
      </c>
      <c r="P156" s="38">
        <f t="shared" si="22"/>
        <v>0</v>
      </c>
    </row>
    <row r="157" spans="7:16" x14ac:dyDescent="0.2">
      <c r="G157" s="33">
        <f t="shared" si="23"/>
        <v>0</v>
      </c>
      <c r="H157" s="34">
        <f t="shared" si="23"/>
        <v>12</v>
      </c>
      <c r="I157" s="30">
        <f t="shared" si="23"/>
        <v>0</v>
      </c>
      <c r="J157" s="35">
        <f t="shared" si="24"/>
        <v>-23</v>
      </c>
      <c r="K157" s="36">
        <f t="shared" si="25"/>
        <v>9.6000000000000002E-2</v>
      </c>
      <c r="L157" s="31">
        <v>144</v>
      </c>
      <c r="M157" s="37">
        <f t="shared" si="26"/>
        <v>0</v>
      </c>
      <c r="N157" s="37">
        <f t="shared" si="20"/>
        <v>0</v>
      </c>
      <c r="O157" s="37">
        <f t="shared" si="21"/>
        <v>0</v>
      </c>
      <c r="P157" s="38">
        <f t="shared" si="22"/>
        <v>0</v>
      </c>
    </row>
    <row r="158" spans="7:16" x14ac:dyDescent="0.2">
      <c r="G158" s="33">
        <f t="shared" si="23"/>
        <v>0</v>
      </c>
      <c r="H158" s="34">
        <f t="shared" si="23"/>
        <v>12</v>
      </c>
      <c r="I158" s="30">
        <f t="shared" si="23"/>
        <v>0</v>
      </c>
      <c r="J158" s="35">
        <f t="shared" si="24"/>
        <v>-24</v>
      </c>
      <c r="K158" s="36">
        <f t="shared" si="25"/>
        <v>9.6000000000000002E-2</v>
      </c>
      <c r="L158" s="31">
        <v>145</v>
      </c>
      <c r="M158" s="37">
        <f t="shared" si="26"/>
        <v>0</v>
      </c>
      <c r="N158" s="37">
        <f t="shared" si="20"/>
        <v>0</v>
      </c>
      <c r="O158" s="37">
        <f t="shared" si="21"/>
        <v>0</v>
      </c>
      <c r="P158" s="38">
        <f t="shared" si="22"/>
        <v>0</v>
      </c>
    </row>
    <row r="159" spans="7:16" x14ac:dyDescent="0.2">
      <c r="G159" s="33">
        <f t="shared" si="23"/>
        <v>0</v>
      </c>
      <c r="H159" s="34">
        <f t="shared" si="23"/>
        <v>12</v>
      </c>
      <c r="I159" s="30">
        <f t="shared" si="23"/>
        <v>0</v>
      </c>
      <c r="J159" s="35">
        <f t="shared" si="24"/>
        <v>-25</v>
      </c>
      <c r="K159" s="36">
        <f t="shared" si="25"/>
        <v>9.6000000000000002E-2</v>
      </c>
      <c r="L159" s="31">
        <v>146</v>
      </c>
      <c r="M159" s="37">
        <f t="shared" si="26"/>
        <v>0</v>
      </c>
      <c r="N159" s="37">
        <f t="shared" si="20"/>
        <v>0</v>
      </c>
      <c r="O159" s="37">
        <f t="shared" si="21"/>
        <v>0</v>
      </c>
      <c r="P159" s="38">
        <f t="shared" si="22"/>
        <v>0</v>
      </c>
    </row>
    <row r="160" spans="7:16" x14ac:dyDescent="0.2">
      <c r="G160" s="33">
        <f t="shared" ref="G160:I175" si="27">G159</f>
        <v>0</v>
      </c>
      <c r="H160" s="34">
        <f t="shared" si="27"/>
        <v>12</v>
      </c>
      <c r="I160" s="30">
        <f t="shared" si="27"/>
        <v>0</v>
      </c>
      <c r="J160" s="35">
        <f t="shared" si="24"/>
        <v>-26</v>
      </c>
      <c r="K160" s="36">
        <f t="shared" si="25"/>
        <v>9.6000000000000002E-2</v>
      </c>
      <c r="L160" s="31">
        <v>147</v>
      </c>
      <c r="M160" s="37">
        <f t="shared" si="26"/>
        <v>0</v>
      </c>
      <c r="N160" s="37">
        <f t="shared" si="20"/>
        <v>0</v>
      </c>
      <c r="O160" s="37">
        <f t="shared" si="21"/>
        <v>0</v>
      </c>
      <c r="P160" s="38">
        <f t="shared" si="22"/>
        <v>0</v>
      </c>
    </row>
    <row r="161" spans="7:16" x14ac:dyDescent="0.2">
      <c r="G161" s="33">
        <f t="shared" si="27"/>
        <v>0</v>
      </c>
      <c r="H161" s="34">
        <f t="shared" si="27"/>
        <v>12</v>
      </c>
      <c r="I161" s="30">
        <f t="shared" si="27"/>
        <v>0</v>
      </c>
      <c r="J161" s="35">
        <f t="shared" si="24"/>
        <v>-27</v>
      </c>
      <c r="K161" s="36">
        <f t="shared" si="25"/>
        <v>9.6000000000000002E-2</v>
      </c>
      <c r="L161" s="31">
        <v>148</v>
      </c>
      <c r="M161" s="37">
        <f t="shared" si="26"/>
        <v>0</v>
      </c>
      <c r="N161" s="37">
        <f t="shared" si="20"/>
        <v>0</v>
      </c>
      <c r="O161" s="37">
        <f t="shared" si="21"/>
        <v>0</v>
      </c>
      <c r="P161" s="38">
        <f t="shared" si="22"/>
        <v>0</v>
      </c>
    </row>
    <row r="162" spans="7:16" x14ac:dyDescent="0.2">
      <c r="G162" s="33">
        <f t="shared" si="27"/>
        <v>0</v>
      </c>
      <c r="H162" s="34">
        <f t="shared" si="27"/>
        <v>12</v>
      </c>
      <c r="I162" s="30">
        <f t="shared" si="27"/>
        <v>0</v>
      </c>
      <c r="J162" s="35">
        <f t="shared" si="24"/>
        <v>-28</v>
      </c>
      <c r="K162" s="36">
        <f t="shared" si="25"/>
        <v>9.6000000000000002E-2</v>
      </c>
      <c r="L162" s="31">
        <v>149</v>
      </c>
      <c r="M162" s="37">
        <f t="shared" si="26"/>
        <v>0</v>
      </c>
      <c r="N162" s="37">
        <f t="shared" si="20"/>
        <v>0</v>
      </c>
      <c r="O162" s="37">
        <f t="shared" si="21"/>
        <v>0</v>
      </c>
      <c r="P162" s="38">
        <f t="shared" si="22"/>
        <v>0</v>
      </c>
    </row>
    <row r="163" spans="7:16" x14ac:dyDescent="0.2">
      <c r="G163" s="33">
        <f t="shared" si="27"/>
        <v>0</v>
      </c>
      <c r="H163" s="34">
        <f t="shared" si="27"/>
        <v>12</v>
      </c>
      <c r="I163" s="30">
        <f t="shared" si="27"/>
        <v>0</v>
      </c>
      <c r="J163" s="35">
        <f t="shared" si="24"/>
        <v>-29</v>
      </c>
      <c r="K163" s="36">
        <f t="shared" si="25"/>
        <v>9.6000000000000002E-2</v>
      </c>
      <c r="L163" s="31">
        <v>150</v>
      </c>
      <c r="M163" s="37">
        <f t="shared" si="26"/>
        <v>0</v>
      </c>
      <c r="N163" s="37">
        <f t="shared" si="20"/>
        <v>0</v>
      </c>
      <c r="O163" s="37">
        <f t="shared" si="21"/>
        <v>0</v>
      </c>
      <c r="P163" s="38">
        <f t="shared" si="22"/>
        <v>0</v>
      </c>
    </row>
    <row r="164" spans="7:16" x14ac:dyDescent="0.2">
      <c r="G164" s="33">
        <f t="shared" si="27"/>
        <v>0</v>
      </c>
      <c r="H164" s="34">
        <f t="shared" si="27"/>
        <v>12</v>
      </c>
      <c r="I164" s="30">
        <f t="shared" si="27"/>
        <v>0</v>
      </c>
      <c r="J164" s="35">
        <f t="shared" si="24"/>
        <v>-30</v>
      </c>
      <c r="K164" s="36">
        <f t="shared" si="25"/>
        <v>9.6000000000000002E-2</v>
      </c>
      <c r="L164" s="31">
        <v>151</v>
      </c>
      <c r="M164" s="37">
        <f t="shared" si="26"/>
        <v>0</v>
      </c>
      <c r="N164" s="37">
        <f t="shared" si="20"/>
        <v>0</v>
      </c>
      <c r="O164" s="37">
        <f t="shared" si="21"/>
        <v>0</v>
      </c>
      <c r="P164" s="38">
        <f t="shared" si="22"/>
        <v>0</v>
      </c>
    </row>
    <row r="165" spans="7:16" x14ac:dyDescent="0.2">
      <c r="G165" s="33">
        <f t="shared" si="27"/>
        <v>0</v>
      </c>
      <c r="H165" s="34">
        <f t="shared" si="27"/>
        <v>12</v>
      </c>
      <c r="I165" s="30">
        <f t="shared" si="27"/>
        <v>0</v>
      </c>
      <c r="J165" s="35">
        <f t="shared" si="24"/>
        <v>-31</v>
      </c>
      <c r="K165" s="36">
        <f t="shared" si="25"/>
        <v>9.6000000000000002E-2</v>
      </c>
      <c r="L165" s="31">
        <v>152</v>
      </c>
      <c r="M165" s="37">
        <f t="shared" si="26"/>
        <v>0</v>
      </c>
      <c r="N165" s="37">
        <f t="shared" si="20"/>
        <v>0</v>
      </c>
      <c r="O165" s="37">
        <f t="shared" si="21"/>
        <v>0</v>
      </c>
      <c r="P165" s="38">
        <f t="shared" si="22"/>
        <v>0</v>
      </c>
    </row>
    <row r="166" spans="7:16" x14ac:dyDescent="0.2">
      <c r="G166" s="33">
        <f t="shared" si="27"/>
        <v>0</v>
      </c>
      <c r="H166" s="34">
        <f t="shared" si="27"/>
        <v>12</v>
      </c>
      <c r="I166" s="30">
        <f t="shared" si="27"/>
        <v>0</v>
      </c>
      <c r="J166" s="35">
        <f t="shared" si="24"/>
        <v>-32</v>
      </c>
      <c r="K166" s="36">
        <f t="shared" si="25"/>
        <v>9.6000000000000002E-2</v>
      </c>
      <c r="L166" s="31">
        <v>153</v>
      </c>
      <c r="M166" s="37">
        <f t="shared" si="26"/>
        <v>0</v>
      </c>
      <c r="N166" s="37">
        <f t="shared" si="20"/>
        <v>0</v>
      </c>
      <c r="O166" s="37">
        <f t="shared" si="21"/>
        <v>0</v>
      </c>
      <c r="P166" s="38">
        <f t="shared" si="22"/>
        <v>0</v>
      </c>
    </row>
    <row r="167" spans="7:16" x14ac:dyDescent="0.2">
      <c r="G167" s="33">
        <f t="shared" si="27"/>
        <v>0</v>
      </c>
      <c r="H167" s="34">
        <f t="shared" si="27"/>
        <v>12</v>
      </c>
      <c r="I167" s="30">
        <f t="shared" si="27"/>
        <v>0</v>
      </c>
      <c r="J167" s="35">
        <f t="shared" si="24"/>
        <v>-33</v>
      </c>
      <c r="K167" s="36">
        <f t="shared" si="25"/>
        <v>9.6000000000000002E-2</v>
      </c>
      <c r="L167" s="31">
        <v>154</v>
      </c>
      <c r="M167" s="37">
        <f t="shared" si="26"/>
        <v>0</v>
      </c>
      <c r="N167" s="37">
        <f t="shared" si="20"/>
        <v>0</v>
      </c>
      <c r="O167" s="37">
        <f t="shared" si="21"/>
        <v>0</v>
      </c>
      <c r="P167" s="38">
        <f t="shared" si="22"/>
        <v>0</v>
      </c>
    </row>
    <row r="168" spans="7:16" x14ac:dyDescent="0.2">
      <c r="G168" s="33">
        <f t="shared" si="27"/>
        <v>0</v>
      </c>
      <c r="H168" s="34">
        <f t="shared" si="27"/>
        <v>12</v>
      </c>
      <c r="I168" s="30">
        <f t="shared" si="27"/>
        <v>0</v>
      </c>
      <c r="J168" s="35">
        <f t="shared" si="24"/>
        <v>-34</v>
      </c>
      <c r="K168" s="36">
        <f t="shared" si="25"/>
        <v>9.6000000000000002E-2</v>
      </c>
      <c r="L168" s="31">
        <v>155</v>
      </c>
      <c r="M168" s="37">
        <f t="shared" si="26"/>
        <v>0</v>
      </c>
      <c r="N168" s="37">
        <f t="shared" si="20"/>
        <v>0</v>
      </c>
      <c r="O168" s="37">
        <f t="shared" si="21"/>
        <v>0</v>
      </c>
      <c r="P168" s="38">
        <f t="shared" si="22"/>
        <v>0</v>
      </c>
    </row>
    <row r="169" spans="7:16" x14ac:dyDescent="0.2">
      <c r="G169" s="33">
        <f t="shared" si="27"/>
        <v>0</v>
      </c>
      <c r="H169" s="34">
        <f t="shared" si="27"/>
        <v>12</v>
      </c>
      <c r="I169" s="30">
        <f t="shared" si="27"/>
        <v>0</v>
      </c>
      <c r="J169" s="35">
        <f t="shared" si="24"/>
        <v>-35</v>
      </c>
      <c r="K169" s="36">
        <f t="shared" si="25"/>
        <v>9.6000000000000002E-2</v>
      </c>
      <c r="L169" s="31">
        <v>156</v>
      </c>
      <c r="M169" s="37">
        <f t="shared" si="26"/>
        <v>0</v>
      </c>
      <c r="N169" s="37">
        <f t="shared" si="20"/>
        <v>0</v>
      </c>
      <c r="O169" s="37">
        <f t="shared" si="21"/>
        <v>0</v>
      </c>
      <c r="P169" s="38">
        <f t="shared" si="22"/>
        <v>0</v>
      </c>
    </row>
    <row r="170" spans="7:16" x14ac:dyDescent="0.2">
      <c r="G170" s="33">
        <f t="shared" si="27"/>
        <v>0</v>
      </c>
      <c r="H170" s="34">
        <f t="shared" si="27"/>
        <v>12</v>
      </c>
      <c r="I170" s="30">
        <f t="shared" si="27"/>
        <v>0</v>
      </c>
      <c r="J170" s="35">
        <f t="shared" si="24"/>
        <v>-36</v>
      </c>
      <c r="K170" s="36">
        <f t="shared" si="25"/>
        <v>9.6000000000000002E-2</v>
      </c>
      <c r="L170" s="31">
        <v>157</v>
      </c>
      <c r="M170" s="37">
        <f t="shared" si="26"/>
        <v>0</v>
      </c>
      <c r="N170" s="37">
        <f t="shared" si="20"/>
        <v>0</v>
      </c>
      <c r="O170" s="37">
        <f t="shared" si="21"/>
        <v>0</v>
      </c>
      <c r="P170" s="38">
        <f t="shared" si="22"/>
        <v>0</v>
      </c>
    </row>
    <row r="171" spans="7:16" x14ac:dyDescent="0.2">
      <c r="G171" s="33">
        <f t="shared" si="27"/>
        <v>0</v>
      </c>
      <c r="H171" s="34">
        <f t="shared" si="27"/>
        <v>12</v>
      </c>
      <c r="I171" s="30">
        <f t="shared" si="27"/>
        <v>0</v>
      </c>
      <c r="J171" s="35">
        <f t="shared" si="24"/>
        <v>-37</v>
      </c>
      <c r="K171" s="36">
        <f t="shared" si="25"/>
        <v>9.6000000000000002E-2</v>
      </c>
      <c r="L171" s="31">
        <v>158</v>
      </c>
      <c r="M171" s="37">
        <f t="shared" si="26"/>
        <v>0</v>
      </c>
      <c r="N171" s="37">
        <f t="shared" si="20"/>
        <v>0</v>
      </c>
      <c r="O171" s="37">
        <f t="shared" si="21"/>
        <v>0</v>
      </c>
      <c r="P171" s="38">
        <f t="shared" si="22"/>
        <v>0</v>
      </c>
    </row>
    <row r="172" spans="7:16" x14ac:dyDescent="0.2">
      <c r="G172" s="33">
        <f t="shared" si="27"/>
        <v>0</v>
      </c>
      <c r="H172" s="34">
        <f t="shared" si="27"/>
        <v>12</v>
      </c>
      <c r="I172" s="30">
        <f t="shared" si="27"/>
        <v>0</v>
      </c>
      <c r="J172" s="35">
        <f t="shared" si="24"/>
        <v>-38</v>
      </c>
      <c r="K172" s="36">
        <f t="shared" si="25"/>
        <v>9.6000000000000002E-2</v>
      </c>
      <c r="L172" s="31">
        <v>159</v>
      </c>
      <c r="M172" s="37">
        <f t="shared" si="26"/>
        <v>0</v>
      </c>
      <c r="N172" s="37">
        <f t="shared" si="20"/>
        <v>0</v>
      </c>
      <c r="O172" s="37">
        <f t="shared" si="21"/>
        <v>0</v>
      </c>
      <c r="P172" s="38">
        <f t="shared" si="22"/>
        <v>0</v>
      </c>
    </row>
    <row r="173" spans="7:16" x14ac:dyDescent="0.2">
      <c r="G173" s="33">
        <f t="shared" si="27"/>
        <v>0</v>
      </c>
      <c r="H173" s="34">
        <f t="shared" si="27"/>
        <v>12</v>
      </c>
      <c r="I173" s="30">
        <f t="shared" si="27"/>
        <v>0</v>
      </c>
      <c r="J173" s="35">
        <f t="shared" si="24"/>
        <v>-39</v>
      </c>
      <c r="K173" s="36">
        <f t="shared" si="25"/>
        <v>9.6000000000000002E-2</v>
      </c>
      <c r="L173" s="31">
        <v>160</v>
      </c>
      <c r="M173" s="37">
        <f t="shared" si="26"/>
        <v>0</v>
      </c>
      <c r="N173" s="37">
        <f t="shared" si="20"/>
        <v>0</v>
      </c>
      <c r="O173" s="37">
        <f t="shared" si="21"/>
        <v>0</v>
      </c>
      <c r="P173" s="38">
        <f t="shared" si="22"/>
        <v>0</v>
      </c>
    </row>
    <row r="174" spans="7:16" x14ac:dyDescent="0.2">
      <c r="G174" s="33">
        <f t="shared" si="27"/>
        <v>0</v>
      </c>
      <c r="H174" s="34">
        <f t="shared" si="27"/>
        <v>12</v>
      </c>
      <c r="I174" s="30">
        <f t="shared" si="27"/>
        <v>0</v>
      </c>
      <c r="J174" s="35">
        <f t="shared" si="24"/>
        <v>-40</v>
      </c>
      <c r="K174" s="36">
        <f t="shared" si="25"/>
        <v>9.6000000000000002E-2</v>
      </c>
      <c r="L174" s="31">
        <v>161</v>
      </c>
      <c r="M174" s="37">
        <f t="shared" si="26"/>
        <v>0</v>
      </c>
      <c r="N174" s="37">
        <f t="shared" si="20"/>
        <v>0</v>
      </c>
      <c r="O174" s="37">
        <f t="shared" si="21"/>
        <v>0</v>
      </c>
      <c r="P174" s="38">
        <f t="shared" si="22"/>
        <v>0</v>
      </c>
    </row>
    <row r="175" spans="7:16" x14ac:dyDescent="0.2">
      <c r="G175" s="33">
        <f t="shared" si="27"/>
        <v>0</v>
      </c>
      <c r="H175" s="34">
        <f t="shared" si="27"/>
        <v>12</v>
      </c>
      <c r="I175" s="30">
        <f t="shared" si="27"/>
        <v>0</v>
      </c>
      <c r="J175" s="35">
        <f t="shared" si="24"/>
        <v>-41</v>
      </c>
      <c r="K175" s="36">
        <f t="shared" si="25"/>
        <v>9.6000000000000002E-2</v>
      </c>
      <c r="L175" s="31">
        <v>162</v>
      </c>
      <c r="M175" s="37">
        <f t="shared" si="26"/>
        <v>0</v>
      </c>
      <c r="N175" s="37">
        <f t="shared" si="20"/>
        <v>0</v>
      </c>
      <c r="O175" s="37">
        <f t="shared" si="21"/>
        <v>0</v>
      </c>
      <c r="P175" s="38">
        <f t="shared" si="22"/>
        <v>0</v>
      </c>
    </row>
    <row r="176" spans="7:16" x14ac:dyDescent="0.2">
      <c r="G176" s="33">
        <f t="shared" ref="G176:I191" si="28">G175</f>
        <v>0</v>
      </c>
      <c r="H176" s="34">
        <f t="shared" si="28"/>
        <v>12</v>
      </c>
      <c r="I176" s="30">
        <f t="shared" si="28"/>
        <v>0</v>
      </c>
      <c r="J176" s="35">
        <f t="shared" si="24"/>
        <v>-42</v>
      </c>
      <c r="K176" s="36">
        <f t="shared" si="25"/>
        <v>9.6000000000000002E-2</v>
      </c>
      <c r="L176" s="31">
        <v>163</v>
      </c>
      <c r="M176" s="37">
        <f t="shared" si="26"/>
        <v>0</v>
      </c>
      <c r="N176" s="37">
        <f t="shared" si="20"/>
        <v>0</v>
      </c>
      <c r="O176" s="37">
        <f t="shared" si="21"/>
        <v>0</v>
      </c>
      <c r="P176" s="38">
        <f t="shared" si="22"/>
        <v>0</v>
      </c>
    </row>
    <row r="177" spans="7:16" x14ac:dyDescent="0.2">
      <c r="G177" s="33">
        <f t="shared" si="28"/>
        <v>0</v>
      </c>
      <c r="H177" s="34">
        <f t="shared" si="28"/>
        <v>12</v>
      </c>
      <c r="I177" s="30">
        <f t="shared" si="28"/>
        <v>0</v>
      </c>
      <c r="J177" s="35">
        <f t="shared" si="24"/>
        <v>-43</v>
      </c>
      <c r="K177" s="36">
        <f t="shared" si="25"/>
        <v>9.6000000000000002E-2</v>
      </c>
      <c r="L177" s="31">
        <v>164</v>
      </c>
      <c r="M177" s="37">
        <f t="shared" si="26"/>
        <v>0</v>
      </c>
      <c r="N177" s="37">
        <f t="shared" si="20"/>
        <v>0</v>
      </c>
      <c r="O177" s="37">
        <f t="shared" si="21"/>
        <v>0</v>
      </c>
      <c r="P177" s="38">
        <f t="shared" si="22"/>
        <v>0</v>
      </c>
    </row>
    <row r="178" spans="7:16" x14ac:dyDescent="0.2">
      <c r="G178" s="33">
        <f t="shared" si="28"/>
        <v>0</v>
      </c>
      <c r="H178" s="34">
        <f t="shared" si="28"/>
        <v>12</v>
      </c>
      <c r="I178" s="30">
        <f t="shared" si="28"/>
        <v>0</v>
      </c>
      <c r="J178" s="35">
        <f t="shared" si="24"/>
        <v>-44</v>
      </c>
      <c r="K178" s="36">
        <f t="shared" si="25"/>
        <v>9.6000000000000002E-2</v>
      </c>
      <c r="L178" s="31">
        <v>165</v>
      </c>
      <c r="M178" s="37">
        <f t="shared" si="26"/>
        <v>0</v>
      </c>
      <c r="N178" s="37">
        <f t="shared" si="20"/>
        <v>0</v>
      </c>
      <c r="O178" s="37">
        <f t="shared" si="21"/>
        <v>0</v>
      </c>
      <c r="P178" s="38">
        <f t="shared" si="22"/>
        <v>0</v>
      </c>
    </row>
    <row r="179" spans="7:16" x14ac:dyDescent="0.2">
      <c r="G179" s="33">
        <f t="shared" si="28"/>
        <v>0</v>
      </c>
      <c r="H179" s="34">
        <f t="shared" si="28"/>
        <v>12</v>
      </c>
      <c r="I179" s="30">
        <f t="shared" si="28"/>
        <v>0</v>
      </c>
      <c r="J179" s="35">
        <f t="shared" si="24"/>
        <v>-45</v>
      </c>
      <c r="K179" s="36">
        <f t="shared" si="25"/>
        <v>9.6000000000000002E-2</v>
      </c>
      <c r="L179" s="31">
        <v>166</v>
      </c>
      <c r="M179" s="37">
        <f t="shared" si="26"/>
        <v>0</v>
      </c>
      <c r="N179" s="37">
        <f t="shared" si="20"/>
        <v>0</v>
      </c>
      <c r="O179" s="37">
        <f t="shared" si="21"/>
        <v>0</v>
      </c>
      <c r="P179" s="38">
        <f t="shared" si="22"/>
        <v>0</v>
      </c>
    </row>
    <row r="180" spans="7:16" x14ac:dyDescent="0.2">
      <c r="G180" s="33">
        <f t="shared" si="28"/>
        <v>0</v>
      </c>
      <c r="H180" s="34">
        <f t="shared" si="28"/>
        <v>12</v>
      </c>
      <c r="I180" s="30">
        <f t="shared" si="28"/>
        <v>0</v>
      </c>
      <c r="J180" s="35">
        <f t="shared" si="24"/>
        <v>-46</v>
      </c>
      <c r="K180" s="36">
        <f t="shared" si="25"/>
        <v>9.6000000000000002E-2</v>
      </c>
      <c r="L180" s="31">
        <v>167</v>
      </c>
      <c r="M180" s="37">
        <f t="shared" si="26"/>
        <v>0</v>
      </c>
      <c r="N180" s="37">
        <f t="shared" si="20"/>
        <v>0</v>
      </c>
      <c r="O180" s="37">
        <f t="shared" si="21"/>
        <v>0</v>
      </c>
      <c r="P180" s="38">
        <f t="shared" si="22"/>
        <v>0</v>
      </c>
    </row>
    <row r="181" spans="7:16" x14ac:dyDescent="0.2">
      <c r="G181" s="33">
        <f t="shared" si="28"/>
        <v>0</v>
      </c>
      <c r="H181" s="34">
        <f t="shared" si="28"/>
        <v>12</v>
      </c>
      <c r="I181" s="30">
        <f t="shared" si="28"/>
        <v>0</v>
      </c>
      <c r="J181" s="35">
        <f t="shared" si="24"/>
        <v>-47</v>
      </c>
      <c r="K181" s="36">
        <f t="shared" si="25"/>
        <v>9.6000000000000002E-2</v>
      </c>
      <c r="L181" s="31">
        <v>168</v>
      </c>
      <c r="M181" s="37">
        <f t="shared" si="26"/>
        <v>0</v>
      </c>
      <c r="N181" s="37">
        <f t="shared" si="20"/>
        <v>0</v>
      </c>
      <c r="O181" s="37">
        <f t="shared" si="21"/>
        <v>0</v>
      </c>
      <c r="P181" s="38">
        <f t="shared" si="22"/>
        <v>0</v>
      </c>
    </row>
    <row r="182" spans="7:16" x14ac:dyDescent="0.2">
      <c r="G182" s="33">
        <f t="shared" si="28"/>
        <v>0</v>
      </c>
      <c r="H182" s="34">
        <f t="shared" si="28"/>
        <v>12</v>
      </c>
      <c r="I182" s="30">
        <f t="shared" si="28"/>
        <v>0</v>
      </c>
      <c r="J182" s="35">
        <f t="shared" si="24"/>
        <v>-48</v>
      </c>
      <c r="K182" s="36">
        <f t="shared" si="25"/>
        <v>9.6000000000000002E-2</v>
      </c>
      <c r="L182" s="31">
        <v>169</v>
      </c>
      <c r="M182" s="37">
        <f t="shared" si="26"/>
        <v>0</v>
      </c>
      <c r="N182" s="37">
        <f t="shared" si="20"/>
        <v>0</v>
      </c>
      <c r="O182" s="37">
        <f t="shared" si="21"/>
        <v>0</v>
      </c>
      <c r="P182" s="38">
        <f t="shared" si="22"/>
        <v>0</v>
      </c>
    </row>
    <row r="183" spans="7:16" x14ac:dyDescent="0.2">
      <c r="G183" s="33">
        <f t="shared" si="28"/>
        <v>0</v>
      </c>
      <c r="H183" s="34">
        <f t="shared" si="28"/>
        <v>12</v>
      </c>
      <c r="I183" s="30">
        <f t="shared" si="28"/>
        <v>0</v>
      </c>
      <c r="J183" s="35">
        <f t="shared" si="24"/>
        <v>-49</v>
      </c>
      <c r="K183" s="36">
        <f t="shared" si="25"/>
        <v>9.6000000000000002E-2</v>
      </c>
      <c r="L183" s="31">
        <v>170</v>
      </c>
      <c r="M183" s="37">
        <f t="shared" si="26"/>
        <v>0</v>
      </c>
      <c r="N183" s="37">
        <f t="shared" si="20"/>
        <v>0</v>
      </c>
      <c r="O183" s="37">
        <f t="shared" si="21"/>
        <v>0</v>
      </c>
      <c r="P183" s="38">
        <f t="shared" si="22"/>
        <v>0</v>
      </c>
    </row>
    <row r="184" spans="7:16" x14ac:dyDescent="0.2">
      <c r="G184" s="33">
        <f t="shared" si="28"/>
        <v>0</v>
      </c>
      <c r="H184" s="34">
        <f t="shared" si="28"/>
        <v>12</v>
      </c>
      <c r="I184" s="30">
        <f t="shared" si="28"/>
        <v>0</v>
      </c>
      <c r="J184" s="35">
        <f t="shared" si="24"/>
        <v>-50</v>
      </c>
      <c r="K184" s="36">
        <f t="shared" si="25"/>
        <v>9.6000000000000002E-2</v>
      </c>
      <c r="L184" s="31">
        <v>171</v>
      </c>
      <c r="M184" s="37">
        <f t="shared" si="26"/>
        <v>0</v>
      </c>
      <c r="N184" s="37">
        <f t="shared" si="20"/>
        <v>0</v>
      </c>
      <c r="O184" s="37">
        <f t="shared" si="21"/>
        <v>0</v>
      </c>
      <c r="P184" s="38">
        <f t="shared" si="22"/>
        <v>0</v>
      </c>
    </row>
    <row r="185" spans="7:16" x14ac:dyDescent="0.2">
      <c r="G185" s="33">
        <f t="shared" si="28"/>
        <v>0</v>
      </c>
      <c r="H185" s="34">
        <f t="shared" si="28"/>
        <v>12</v>
      </c>
      <c r="I185" s="30">
        <f t="shared" si="28"/>
        <v>0</v>
      </c>
      <c r="J185" s="35">
        <f t="shared" si="24"/>
        <v>-51</v>
      </c>
      <c r="K185" s="36">
        <f t="shared" si="25"/>
        <v>9.6000000000000002E-2</v>
      </c>
      <c r="L185" s="31">
        <v>172</v>
      </c>
      <c r="M185" s="37">
        <f t="shared" si="26"/>
        <v>0</v>
      </c>
      <c r="N185" s="37">
        <f t="shared" si="20"/>
        <v>0</v>
      </c>
      <c r="O185" s="37">
        <f t="shared" si="21"/>
        <v>0</v>
      </c>
      <c r="P185" s="38">
        <f t="shared" si="22"/>
        <v>0</v>
      </c>
    </row>
    <row r="186" spans="7:16" x14ac:dyDescent="0.2">
      <c r="G186" s="33">
        <f t="shared" si="28"/>
        <v>0</v>
      </c>
      <c r="H186" s="34">
        <f t="shared" si="28"/>
        <v>12</v>
      </c>
      <c r="I186" s="30">
        <f t="shared" si="28"/>
        <v>0</v>
      </c>
      <c r="J186" s="35">
        <f t="shared" si="24"/>
        <v>-52</v>
      </c>
      <c r="K186" s="36">
        <f t="shared" si="25"/>
        <v>9.6000000000000002E-2</v>
      </c>
      <c r="L186" s="31">
        <v>173</v>
      </c>
      <c r="M186" s="37">
        <f t="shared" si="26"/>
        <v>0</v>
      </c>
      <c r="N186" s="37">
        <f t="shared" si="20"/>
        <v>0</v>
      </c>
      <c r="O186" s="37">
        <f t="shared" si="21"/>
        <v>0</v>
      </c>
      <c r="P186" s="38">
        <f t="shared" si="22"/>
        <v>0</v>
      </c>
    </row>
    <row r="187" spans="7:16" x14ac:dyDescent="0.2">
      <c r="G187" s="33">
        <f t="shared" si="28"/>
        <v>0</v>
      </c>
      <c r="H187" s="34">
        <f t="shared" si="28"/>
        <v>12</v>
      </c>
      <c r="I187" s="30">
        <f t="shared" si="28"/>
        <v>0</v>
      </c>
      <c r="J187" s="35">
        <f t="shared" si="24"/>
        <v>-53</v>
      </c>
      <c r="K187" s="36">
        <f t="shared" si="25"/>
        <v>9.6000000000000002E-2</v>
      </c>
      <c r="L187" s="31">
        <v>174</v>
      </c>
      <c r="M187" s="37">
        <f t="shared" si="26"/>
        <v>0</v>
      </c>
      <c r="N187" s="37">
        <f t="shared" si="20"/>
        <v>0</v>
      </c>
      <c r="O187" s="37">
        <f t="shared" si="21"/>
        <v>0</v>
      </c>
      <c r="P187" s="38">
        <f t="shared" si="22"/>
        <v>0</v>
      </c>
    </row>
    <row r="188" spans="7:16" x14ac:dyDescent="0.2">
      <c r="G188" s="33">
        <f t="shared" si="28"/>
        <v>0</v>
      </c>
      <c r="H188" s="34">
        <f t="shared" si="28"/>
        <v>12</v>
      </c>
      <c r="I188" s="30">
        <f t="shared" si="28"/>
        <v>0</v>
      </c>
      <c r="J188" s="35">
        <f t="shared" si="24"/>
        <v>-54</v>
      </c>
      <c r="K188" s="36">
        <f t="shared" si="25"/>
        <v>9.6000000000000002E-2</v>
      </c>
      <c r="L188" s="31">
        <v>175</v>
      </c>
      <c r="M188" s="37">
        <f t="shared" si="26"/>
        <v>0</v>
      </c>
      <c r="N188" s="37">
        <f t="shared" si="20"/>
        <v>0</v>
      </c>
      <c r="O188" s="37">
        <f t="shared" si="21"/>
        <v>0</v>
      </c>
      <c r="P188" s="38">
        <f t="shared" si="22"/>
        <v>0</v>
      </c>
    </row>
    <row r="189" spans="7:16" x14ac:dyDescent="0.2">
      <c r="G189" s="33">
        <f t="shared" si="28"/>
        <v>0</v>
      </c>
      <c r="H189" s="34">
        <f t="shared" si="28"/>
        <v>12</v>
      </c>
      <c r="I189" s="30">
        <f t="shared" si="28"/>
        <v>0</v>
      </c>
      <c r="J189" s="35">
        <f t="shared" si="24"/>
        <v>-55</v>
      </c>
      <c r="K189" s="36">
        <f t="shared" si="25"/>
        <v>9.6000000000000002E-2</v>
      </c>
      <c r="L189" s="31">
        <v>176</v>
      </c>
      <c r="M189" s="37">
        <f t="shared" si="26"/>
        <v>0</v>
      </c>
      <c r="N189" s="37">
        <f t="shared" si="20"/>
        <v>0</v>
      </c>
      <c r="O189" s="37">
        <f t="shared" si="21"/>
        <v>0</v>
      </c>
      <c r="P189" s="38">
        <f t="shared" si="22"/>
        <v>0</v>
      </c>
    </row>
    <row r="190" spans="7:16" x14ac:dyDescent="0.2">
      <c r="G190" s="33">
        <f t="shared" si="28"/>
        <v>0</v>
      </c>
      <c r="H190" s="34">
        <f t="shared" si="28"/>
        <v>12</v>
      </c>
      <c r="I190" s="30">
        <f t="shared" si="28"/>
        <v>0</v>
      </c>
      <c r="J190" s="35">
        <f t="shared" si="24"/>
        <v>-56</v>
      </c>
      <c r="K190" s="36">
        <f t="shared" si="25"/>
        <v>9.6000000000000002E-2</v>
      </c>
      <c r="L190" s="31">
        <v>177</v>
      </c>
      <c r="M190" s="37">
        <f t="shared" si="26"/>
        <v>0</v>
      </c>
      <c r="N190" s="37">
        <f t="shared" si="20"/>
        <v>0</v>
      </c>
      <c r="O190" s="37">
        <f t="shared" si="21"/>
        <v>0</v>
      </c>
      <c r="P190" s="38">
        <f t="shared" si="22"/>
        <v>0</v>
      </c>
    </row>
    <row r="191" spans="7:16" x14ac:dyDescent="0.2">
      <c r="G191" s="33">
        <f t="shared" si="28"/>
        <v>0</v>
      </c>
      <c r="H191" s="34">
        <f t="shared" si="28"/>
        <v>12</v>
      </c>
      <c r="I191" s="30">
        <f t="shared" si="28"/>
        <v>0</v>
      </c>
      <c r="J191" s="35">
        <f t="shared" si="24"/>
        <v>-57</v>
      </c>
      <c r="K191" s="36">
        <f t="shared" si="25"/>
        <v>9.6000000000000002E-2</v>
      </c>
      <c r="L191" s="31">
        <v>178</v>
      </c>
      <c r="M191" s="37">
        <f t="shared" si="26"/>
        <v>0</v>
      </c>
      <c r="N191" s="37">
        <f t="shared" si="20"/>
        <v>0</v>
      </c>
      <c r="O191" s="37">
        <f t="shared" si="21"/>
        <v>0</v>
      </c>
      <c r="P191" s="38">
        <f t="shared" si="22"/>
        <v>0</v>
      </c>
    </row>
    <row r="192" spans="7:16" x14ac:dyDescent="0.2">
      <c r="G192" s="33">
        <f t="shared" ref="G192:I207" si="29">G191</f>
        <v>0</v>
      </c>
      <c r="H192" s="34">
        <f t="shared" si="29"/>
        <v>12</v>
      </c>
      <c r="I192" s="30">
        <f t="shared" si="29"/>
        <v>0</v>
      </c>
      <c r="J192" s="35">
        <f t="shared" si="24"/>
        <v>-58</v>
      </c>
      <c r="K192" s="36">
        <f t="shared" si="25"/>
        <v>9.6000000000000002E-2</v>
      </c>
      <c r="L192" s="31">
        <v>179</v>
      </c>
      <c r="M192" s="37">
        <f t="shared" si="26"/>
        <v>0</v>
      </c>
      <c r="N192" s="37">
        <f t="shared" si="20"/>
        <v>0</v>
      </c>
      <c r="O192" s="37">
        <f t="shared" si="21"/>
        <v>0</v>
      </c>
      <c r="P192" s="38">
        <f t="shared" si="22"/>
        <v>0</v>
      </c>
    </row>
    <row r="193" spans="7:16" x14ac:dyDescent="0.2">
      <c r="G193" s="33">
        <f t="shared" si="29"/>
        <v>0</v>
      </c>
      <c r="H193" s="34">
        <f t="shared" si="29"/>
        <v>12</v>
      </c>
      <c r="I193" s="30">
        <f t="shared" si="29"/>
        <v>0</v>
      </c>
      <c r="J193" s="35">
        <f t="shared" si="24"/>
        <v>-59</v>
      </c>
      <c r="K193" s="36">
        <f t="shared" si="25"/>
        <v>9.6000000000000002E-2</v>
      </c>
      <c r="L193" s="31">
        <v>180</v>
      </c>
      <c r="M193" s="37">
        <f t="shared" si="26"/>
        <v>0</v>
      </c>
      <c r="N193" s="37">
        <f t="shared" si="20"/>
        <v>0</v>
      </c>
      <c r="O193" s="37">
        <f t="shared" si="21"/>
        <v>0</v>
      </c>
      <c r="P193" s="38">
        <f t="shared" si="22"/>
        <v>0</v>
      </c>
    </row>
    <row r="194" spans="7:16" x14ac:dyDescent="0.2">
      <c r="G194" s="33">
        <f t="shared" si="29"/>
        <v>0</v>
      </c>
      <c r="H194" s="34">
        <f t="shared" si="29"/>
        <v>12</v>
      </c>
      <c r="I194" s="30">
        <f t="shared" si="29"/>
        <v>0</v>
      </c>
      <c r="J194" s="35">
        <f t="shared" si="24"/>
        <v>-60</v>
      </c>
      <c r="K194" s="36">
        <f t="shared" si="25"/>
        <v>9.6000000000000002E-2</v>
      </c>
      <c r="L194" s="31">
        <v>181</v>
      </c>
      <c r="M194" s="37">
        <f t="shared" si="26"/>
        <v>0</v>
      </c>
      <c r="N194" s="37">
        <f t="shared" si="20"/>
        <v>0</v>
      </c>
      <c r="O194" s="37">
        <f t="shared" si="21"/>
        <v>0</v>
      </c>
      <c r="P194" s="38">
        <f t="shared" si="22"/>
        <v>0</v>
      </c>
    </row>
    <row r="195" spans="7:16" x14ac:dyDescent="0.2">
      <c r="G195" s="33">
        <f t="shared" si="29"/>
        <v>0</v>
      </c>
      <c r="H195" s="34">
        <f t="shared" si="29"/>
        <v>12</v>
      </c>
      <c r="I195" s="30">
        <f t="shared" si="29"/>
        <v>0</v>
      </c>
      <c r="J195" s="35">
        <f t="shared" si="24"/>
        <v>-61</v>
      </c>
      <c r="K195" s="36">
        <f t="shared" si="25"/>
        <v>9.6000000000000002E-2</v>
      </c>
      <c r="L195" s="31">
        <v>182</v>
      </c>
      <c r="M195" s="37">
        <f t="shared" si="26"/>
        <v>0</v>
      </c>
      <c r="N195" s="37">
        <f t="shared" si="20"/>
        <v>0</v>
      </c>
      <c r="O195" s="37">
        <f t="shared" si="21"/>
        <v>0</v>
      </c>
      <c r="P195" s="38">
        <f t="shared" si="22"/>
        <v>0</v>
      </c>
    </row>
    <row r="196" spans="7:16" x14ac:dyDescent="0.2">
      <c r="G196" s="33">
        <f t="shared" si="29"/>
        <v>0</v>
      </c>
      <c r="H196" s="34">
        <f t="shared" si="29"/>
        <v>12</v>
      </c>
      <c r="I196" s="30">
        <f t="shared" si="29"/>
        <v>0</v>
      </c>
      <c r="J196" s="35">
        <f t="shared" si="24"/>
        <v>-62</v>
      </c>
      <c r="K196" s="36">
        <f t="shared" si="25"/>
        <v>9.6000000000000002E-2</v>
      </c>
      <c r="L196" s="31">
        <v>183</v>
      </c>
      <c r="M196" s="37">
        <f t="shared" si="26"/>
        <v>0</v>
      </c>
      <c r="N196" s="37">
        <f t="shared" si="20"/>
        <v>0</v>
      </c>
      <c r="O196" s="37">
        <f t="shared" si="21"/>
        <v>0</v>
      </c>
      <c r="P196" s="38">
        <f t="shared" si="22"/>
        <v>0</v>
      </c>
    </row>
    <row r="197" spans="7:16" x14ac:dyDescent="0.2">
      <c r="G197" s="33">
        <f t="shared" si="29"/>
        <v>0</v>
      </c>
      <c r="H197" s="34">
        <f t="shared" si="29"/>
        <v>12</v>
      </c>
      <c r="I197" s="30">
        <f t="shared" si="29"/>
        <v>0</v>
      </c>
      <c r="J197" s="35">
        <f t="shared" si="24"/>
        <v>-63</v>
      </c>
      <c r="K197" s="36">
        <f t="shared" si="25"/>
        <v>9.6000000000000002E-2</v>
      </c>
      <c r="L197" s="31">
        <v>184</v>
      </c>
      <c r="M197" s="37">
        <f t="shared" si="26"/>
        <v>0</v>
      </c>
      <c r="N197" s="37">
        <f t="shared" si="20"/>
        <v>0</v>
      </c>
      <c r="O197" s="37">
        <f t="shared" si="21"/>
        <v>0</v>
      </c>
      <c r="P197" s="38">
        <f t="shared" si="22"/>
        <v>0</v>
      </c>
    </row>
    <row r="198" spans="7:16" x14ac:dyDescent="0.2">
      <c r="G198" s="33">
        <f t="shared" si="29"/>
        <v>0</v>
      </c>
      <c r="H198" s="34">
        <f t="shared" si="29"/>
        <v>12</v>
      </c>
      <c r="I198" s="30">
        <f t="shared" si="29"/>
        <v>0</v>
      </c>
      <c r="J198" s="35">
        <f t="shared" si="24"/>
        <v>-64</v>
      </c>
      <c r="K198" s="36">
        <f t="shared" si="25"/>
        <v>9.6000000000000002E-2</v>
      </c>
      <c r="L198" s="31">
        <v>185</v>
      </c>
      <c r="M198" s="37">
        <f t="shared" si="26"/>
        <v>0</v>
      </c>
      <c r="N198" s="37">
        <f t="shared" si="20"/>
        <v>0</v>
      </c>
      <c r="O198" s="37">
        <f t="shared" si="21"/>
        <v>0</v>
      </c>
      <c r="P198" s="38">
        <f t="shared" si="22"/>
        <v>0</v>
      </c>
    </row>
    <row r="199" spans="7:16" x14ac:dyDescent="0.2">
      <c r="G199" s="33">
        <f t="shared" si="29"/>
        <v>0</v>
      </c>
      <c r="H199" s="34">
        <f t="shared" si="29"/>
        <v>12</v>
      </c>
      <c r="I199" s="30">
        <f t="shared" si="29"/>
        <v>0</v>
      </c>
      <c r="J199" s="35">
        <f t="shared" si="24"/>
        <v>-65</v>
      </c>
      <c r="K199" s="36">
        <f t="shared" si="25"/>
        <v>9.6000000000000002E-2</v>
      </c>
      <c r="L199" s="31">
        <v>186</v>
      </c>
      <c r="M199" s="37">
        <f t="shared" si="26"/>
        <v>0</v>
      </c>
      <c r="N199" s="37">
        <f t="shared" si="20"/>
        <v>0</v>
      </c>
      <c r="O199" s="37">
        <f t="shared" si="21"/>
        <v>0</v>
      </c>
      <c r="P199" s="38">
        <f t="shared" si="22"/>
        <v>0</v>
      </c>
    </row>
    <row r="200" spans="7:16" x14ac:dyDescent="0.2">
      <c r="G200" s="33">
        <f t="shared" si="29"/>
        <v>0</v>
      </c>
      <c r="H200" s="34">
        <f t="shared" si="29"/>
        <v>12</v>
      </c>
      <c r="I200" s="30">
        <f t="shared" si="29"/>
        <v>0</v>
      </c>
      <c r="J200" s="35">
        <f t="shared" si="24"/>
        <v>-66</v>
      </c>
      <c r="K200" s="36">
        <f t="shared" si="25"/>
        <v>9.6000000000000002E-2</v>
      </c>
      <c r="L200" s="31">
        <v>187</v>
      </c>
      <c r="M200" s="37">
        <f t="shared" si="26"/>
        <v>0</v>
      </c>
      <c r="N200" s="37">
        <f t="shared" si="20"/>
        <v>0</v>
      </c>
      <c r="O200" s="37">
        <f t="shared" si="21"/>
        <v>0</v>
      </c>
      <c r="P200" s="38">
        <f t="shared" si="22"/>
        <v>0</v>
      </c>
    </row>
    <row r="201" spans="7:16" x14ac:dyDescent="0.2">
      <c r="G201" s="33">
        <f t="shared" si="29"/>
        <v>0</v>
      </c>
      <c r="H201" s="34">
        <f t="shared" si="29"/>
        <v>12</v>
      </c>
      <c r="I201" s="30">
        <f t="shared" si="29"/>
        <v>0</v>
      </c>
      <c r="J201" s="35">
        <f t="shared" si="24"/>
        <v>-67</v>
      </c>
      <c r="K201" s="36">
        <f t="shared" si="25"/>
        <v>9.6000000000000002E-2</v>
      </c>
      <c r="L201" s="31">
        <v>188</v>
      </c>
      <c r="M201" s="37">
        <f t="shared" si="26"/>
        <v>0</v>
      </c>
      <c r="N201" s="37">
        <f t="shared" si="20"/>
        <v>0</v>
      </c>
      <c r="O201" s="37">
        <f t="shared" si="21"/>
        <v>0</v>
      </c>
      <c r="P201" s="38">
        <f t="shared" si="22"/>
        <v>0</v>
      </c>
    </row>
    <row r="202" spans="7:16" x14ac:dyDescent="0.2">
      <c r="G202" s="33">
        <f t="shared" si="29"/>
        <v>0</v>
      </c>
      <c r="H202" s="34">
        <f t="shared" si="29"/>
        <v>12</v>
      </c>
      <c r="I202" s="30">
        <f t="shared" si="29"/>
        <v>0</v>
      </c>
      <c r="J202" s="35">
        <f t="shared" si="24"/>
        <v>-68</v>
      </c>
      <c r="K202" s="36">
        <f t="shared" si="25"/>
        <v>9.6000000000000002E-2</v>
      </c>
      <c r="L202" s="31">
        <v>189</v>
      </c>
      <c r="M202" s="37">
        <f t="shared" si="26"/>
        <v>0</v>
      </c>
      <c r="N202" s="37">
        <f t="shared" si="20"/>
        <v>0</v>
      </c>
      <c r="O202" s="37">
        <f t="shared" si="21"/>
        <v>0</v>
      </c>
      <c r="P202" s="38">
        <f t="shared" si="22"/>
        <v>0</v>
      </c>
    </row>
    <row r="203" spans="7:16" x14ac:dyDescent="0.2">
      <c r="G203" s="33">
        <f t="shared" si="29"/>
        <v>0</v>
      </c>
      <c r="H203" s="34">
        <f t="shared" si="29"/>
        <v>12</v>
      </c>
      <c r="I203" s="30">
        <f t="shared" si="29"/>
        <v>0</v>
      </c>
      <c r="J203" s="35">
        <f t="shared" si="24"/>
        <v>-69</v>
      </c>
      <c r="K203" s="36">
        <f t="shared" si="25"/>
        <v>9.6000000000000002E-2</v>
      </c>
      <c r="L203" s="31">
        <v>190</v>
      </c>
      <c r="M203" s="37">
        <f t="shared" si="26"/>
        <v>0</v>
      </c>
      <c r="N203" s="37">
        <f t="shared" si="20"/>
        <v>0</v>
      </c>
      <c r="O203" s="37">
        <f t="shared" si="21"/>
        <v>0</v>
      </c>
      <c r="P203" s="38">
        <f t="shared" si="22"/>
        <v>0</v>
      </c>
    </row>
    <row r="204" spans="7:16" x14ac:dyDescent="0.2">
      <c r="G204" s="33">
        <f t="shared" si="29"/>
        <v>0</v>
      </c>
      <c r="H204" s="34">
        <f t="shared" si="29"/>
        <v>12</v>
      </c>
      <c r="I204" s="30">
        <f t="shared" si="29"/>
        <v>0</v>
      </c>
      <c r="J204" s="35">
        <f t="shared" si="24"/>
        <v>-70</v>
      </c>
      <c r="K204" s="36">
        <f t="shared" si="25"/>
        <v>9.6000000000000002E-2</v>
      </c>
      <c r="L204" s="31">
        <v>191</v>
      </c>
      <c r="M204" s="37">
        <f t="shared" si="26"/>
        <v>0</v>
      </c>
      <c r="N204" s="37">
        <f t="shared" si="20"/>
        <v>0</v>
      </c>
      <c r="O204" s="37">
        <f t="shared" si="21"/>
        <v>0</v>
      </c>
      <c r="P204" s="38">
        <f t="shared" si="22"/>
        <v>0</v>
      </c>
    </row>
    <row r="205" spans="7:16" x14ac:dyDescent="0.2">
      <c r="G205" s="33">
        <f t="shared" si="29"/>
        <v>0</v>
      </c>
      <c r="H205" s="34">
        <f t="shared" si="29"/>
        <v>12</v>
      </c>
      <c r="I205" s="30">
        <f t="shared" si="29"/>
        <v>0</v>
      </c>
      <c r="J205" s="35">
        <f t="shared" si="24"/>
        <v>-71</v>
      </c>
      <c r="K205" s="36">
        <f t="shared" si="25"/>
        <v>9.6000000000000002E-2</v>
      </c>
      <c r="L205" s="31">
        <v>192</v>
      </c>
      <c r="M205" s="37">
        <f t="shared" si="26"/>
        <v>0</v>
      </c>
      <c r="N205" s="37">
        <f t="shared" si="20"/>
        <v>0</v>
      </c>
      <c r="O205" s="37">
        <f t="shared" si="21"/>
        <v>0</v>
      </c>
      <c r="P205" s="38">
        <f t="shared" si="22"/>
        <v>0</v>
      </c>
    </row>
    <row r="206" spans="7:16" x14ac:dyDescent="0.2">
      <c r="G206" s="33">
        <f t="shared" si="29"/>
        <v>0</v>
      </c>
      <c r="H206" s="34">
        <f t="shared" si="29"/>
        <v>12</v>
      </c>
      <c r="I206" s="30">
        <f t="shared" si="29"/>
        <v>0</v>
      </c>
      <c r="J206" s="35">
        <f t="shared" si="24"/>
        <v>-72</v>
      </c>
      <c r="K206" s="36">
        <f t="shared" si="25"/>
        <v>9.6000000000000002E-2</v>
      </c>
      <c r="L206" s="31">
        <v>193</v>
      </c>
      <c r="M206" s="37">
        <f t="shared" si="26"/>
        <v>0</v>
      </c>
      <c r="N206" s="37">
        <f t="shared" ref="N206:N252" si="30">IF(J206&gt;0,IF(L206&lt;=I206,0,M206/J206),0)</f>
        <v>0</v>
      </c>
      <c r="O206" s="37">
        <f t="shared" si="21"/>
        <v>0</v>
      </c>
      <c r="P206" s="38">
        <f t="shared" si="22"/>
        <v>0</v>
      </c>
    </row>
    <row r="207" spans="7:16" x14ac:dyDescent="0.2">
      <c r="G207" s="33">
        <f t="shared" si="29"/>
        <v>0</v>
      </c>
      <c r="H207" s="34">
        <f t="shared" si="29"/>
        <v>12</v>
      </c>
      <c r="I207" s="30">
        <f t="shared" si="29"/>
        <v>0</v>
      </c>
      <c r="J207" s="35">
        <f t="shared" si="24"/>
        <v>-73</v>
      </c>
      <c r="K207" s="36">
        <f t="shared" si="25"/>
        <v>9.6000000000000002E-2</v>
      </c>
      <c r="L207" s="31">
        <v>194</v>
      </c>
      <c r="M207" s="37">
        <f t="shared" si="26"/>
        <v>0</v>
      </c>
      <c r="N207" s="37">
        <f t="shared" si="30"/>
        <v>0</v>
      </c>
      <c r="O207" s="37">
        <f t="shared" ref="O207:O253" si="31">IF(L207&lt;=H207,M207*G207/12,M207*K207/12)</f>
        <v>0</v>
      </c>
      <c r="P207" s="38">
        <f t="shared" ref="P207:P253" si="32">SUM(N207:O207)</f>
        <v>0</v>
      </c>
    </row>
    <row r="208" spans="7:16" x14ac:dyDescent="0.2">
      <c r="G208" s="33">
        <f t="shared" ref="G208:I223" si="33">G207</f>
        <v>0</v>
      </c>
      <c r="H208" s="34">
        <f t="shared" si="33"/>
        <v>12</v>
      </c>
      <c r="I208" s="30">
        <f t="shared" si="33"/>
        <v>0</v>
      </c>
      <c r="J208" s="35">
        <f t="shared" ref="J208:J253" si="34">J207-1</f>
        <v>-74</v>
      </c>
      <c r="K208" s="36">
        <f t="shared" ref="K208:K253" si="35">K207</f>
        <v>9.6000000000000002E-2</v>
      </c>
      <c r="L208" s="31">
        <v>195</v>
      </c>
      <c r="M208" s="37">
        <f t="shared" ref="M208:M253" si="36">M207-N207</f>
        <v>0</v>
      </c>
      <c r="N208" s="37">
        <f t="shared" si="30"/>
        <v>0</v>
      </c>
      <c r="O208" s="37">
        <f t="shared" si="31"/>
        <v>0</v>
      </c>
      <c r="P208" s="38">
        <f t="shared" si="32"/>
        <v>0</v>
      </c>
    </row>
    <row r="209" spans="7:16" x14ac:dyDescent="0.2">
      <c r="G209" s="33">
        <f t="shared" si="33"/>
        <v>0</v>
      </c>
      <c r="H209" s="34">
        <f t="shared" si="33"/>
        <v>12</v>
      </c>
      <c r="I209" s="30">
        <f t="shared" si="33"/>
        <v>0</v>
      </c>
      <c r="J209" s="35">
        <f t="shared" si="34"/>
        <v>-75</v>
      </c>
      <c r="K209" s="36">
        <f t="shared" si="35"/>
        <v>9.6000000000000002E-2</v>
      </c>
      <c r="L209" s="31">
        <v>196</v>
      </c>
      <c r="M209" s="37">
        <f t="shared" si="36"/>
        <v>0</v>
      </c>
      <c r="N209" s="37">
        <f t="shared" si="30"/>
        <v>0</v>
      </c>
      <c r="O209" s="37">
        <f t="shared" si="31"/>
        <v>0</v>
      </c>
      <c r="P209" s="38">
        <f t="shared" si="32"/>
        <v>0</v>
      </c>
    </row>
    <row r="210" spans="7:16" x14ac:dyDescent="0.2">
      <c r="G210" s="33">
        <f t="shared" si="33"/>
        <v>0</v>
      </c>
      <c r="H210" s="34">
        <f t="shared" si="33"/>
        <v>12</v>
      </c>
      <c r="I210" s="30">
        <f t="shared" si="33"/>
        <v>0</v>
      </c>
      <c r="J210" s="35">
        <f t="shared" si="34"/>
        <v>-76</v>
      </c>
      <c r="K210" s="36">
        <f t="shared" si="35"/>
        <v>9.6000000000000002E-2</v>
      </c>
      <c r="L210" s="31">
        <v>197</v>
      </c>
      <c r="M210" s="37">
        <f t="shared" si="36"/>
        <v>0</v>
      </c>
      <c r="N210" s="37">
        <f t="shared" si="30"/>
        <v>0</v>
      </c>
      <c r="O210" s="37">
        <f t="shared" si="31"/>
        <v>0</v>
      </c>
      <c r="P210" s="38">
        <f t="shared" si="32"/>
        <v>0</v>
      </c>
    </row>
    <row r="211" spans="7:16" x14ac:dyDescent="0.2">
      <c r="G211" s="33">
        <f t="shared" si="33"/>
        <v>0</v>
      </c>
      <c r="H211" s="34">
        <f t="shared" si="33"/>
        <v>12</v>
      </c>
      <c r="I211" s="30">
        <f t="shared" si="33"/>
        <v>0</v>
      </c>
      <c r="J211" s="35">
        <f t="shared" si="34"/>
        <v>-77</v>
      </c>
      <c r="K211" s="36">
        <f t="shared" si="35"/>
        <v>9.6000000000000002E-2</v>
      </c>
      <c r="L211" s="31">
        <v>198</v>
      </c>
      <c r="M211" s="37">
        <f t="shared" si="36"/>
        <v>0</v>
      </c>
      <c r="N211" s="37">
        <f t="shared" si="30"/>
        <v>0</v>
      </c>
      <c r="O211" s="37">
        <f t="shared" si="31"/>
        <v>0</v>
      </c>
      <c r="P211" s="38">
        <f t="shared" si="32"/>
        <v>0</v>
      </c>
    </row>
    <row r="212" spans="7:16" x14ac:dyDescent="0.2">
      <c r="G212" s="33">
        <f t="shared" si="33"/>
        <v>0</v>
      </c>
      <c r="H212" s="34">
        <f t="shared" si="33"/>
        <v>12</v>
      </c>
      <c r="I212" s="30">
        <f t="shared" si="33"/>
        <v>0</v>
      </c>
      <c r="J212" s="35">
        <f t="shared" si="34"/>
        <v>-78</v>
      </c>
      <c r="K212" s="36">
        <f t="shared" si="35"/>
        <v>9.6000000000000002E-2</v>
      </c>
      <c r="L212" s="31">
        <v>199</v>
      </c>
      <c r="M212" s="37">
        <f t="shared" si="36"/>
        <v>0</v>
      </c>
      <c r="N212" s="37">
        <f t="shared" si="30"/>
        <v>0</v>
      </c>
      <c r="O212" s="37">
        <f t="shared" si="31"/>
        <v>0</v>
      </c>
      <c r="P212" s="38">
        <f t="shared" si="32"/>
        <v>0</v>
      </c>
    </row>
    <row r="213" spans="7:16" x14ac:dyDescent="0.2">
      <c r="G213" s="33">
        <f t="shared" si="33"/>
        <v>0</v>
      </c>
      <c r="H213" s="34">
        <f t="shared" si="33"/>
        <v>12</v>
      </c>
      <c r="I213" s="30">
        <f t="shared" si="33"/>
        <v>0</v>
      </c>
      <c r="J213" s="35">
        <f t="shared" si="34"/>
        <v>-79</v>
      </c>
      <c r="K213" s="36">
        <f t="shared" si="35"/>
        <v>9.6000000000000002E-2</v>
      </c>
      <c r="L213" s="31">
        <v>200</v>
      </c>
      <c r="M213" s="37">
        <f t="shared" si="36"/>
        <v>0</v>
      </c>
      <c r="N213" s="37">
        <f t="shared" si="30"/>
        <v>0</v>
      </c>
      <c r="O213" s="37">
        <f t="shared" si="31"/>
        <v>0</v>
      </c>
      <c r="P213" s="38">
        <f t="shared" si="32"/>
        <v>0</v>
      </c>
    </row>
    <row r="214" spans="7:16" x14ac:dyDescent="0.2">
      <c r="G214" s="33">
        <f t="shared" si="33"/>
        <v>0</v>
      </c>
      <c r="H214" s="34">
        <f t="shared" si="33"/>
        <v>12</v>
      </c>
      <c r="I214" s="30">
        <f t="shared" si="33"/>
        <v>0</v>
      </c>
      <c r="J214" s="35">
        <f t="shared" si="34"/>
        <v>-80</v>
      </c>
      <c r="K214" s="36">
        <f t="shared" si="35"/>
        <v>9.6000000000000002E-2</v>
      </c>
      <c r="L214" s="31">
        <v>201</v>
      </c>
      <c r="M214" s="37">
        <f t="shared" si="36"/>
        <v>0</v>
      </c>
      <c r="N214" s="37">
        <f t="shared" si="30"/>
        <v>0</v>
      </c>
      <c r="O214" s="37">
        <f t="shared" si="31"/>
        <v>0</v>
      </c>
      <c r="P214" s="38">
        <f t="shared" si="32"/>
        <v>0</v>
      </c>
    </row>
    <row r="215" spans="7:16" x14ac:dyDescent="0.2">
      <c r="G215" s="33">
        <f t="shared" si="33"/>
        <v>0</v>
      </c>
      <c r="H215" s="34">
        <f t="shared" si="33"/>
        <v>12</v>
      </c>
      <c r="I215" s="30">
        <f t="shared" si="33"/>
        <v>0</v>
      </c>
      <c r="J215" s="35">
        <f t="shared" si="34"/>
        <v>-81</v>
      </c>
      <c r="K215" s="36">
        <f t="shared" si="35"/>
        <v>9.6000000000000002E-2</v>
      </c>
      <c r="L215" s="31">
        <v>202</v>
      </c>
      <c r="M215" s="37">
        <f t="shared" si="36"/>
        <v>0</v>
      </c>
      <c r="N215" s="37">
        <f t="shared" si="30"/>
        <v>0</v>
      </c>
      <c r="O215" s="37">
        <f t="shared" si="31"/>
        <v>0</v>
      </c>
      <c r="P215" s="38">
        <f t="shared" si="32"/>
        <v>0</v>
      </c>
    </row>
    <row r="216" spans="7:16" x14ac:dyDescent="0.2">
      <c r="G216" s="33">
        <f t="shared" si="33"/>
        <v>0</v>
      </c>
      <c r="H216" s="34">
        <f t="shared" si="33"/>
        <v>12</v>
      </c>
      <c r="I216" s="30">
        <f t="shared" si="33"/>
        <v>0</v>
      </c>
      <c r="J216" s="35">
        <f t="shared" si="34"/>
        <v>-82</v>
      </c>
      <c r="K216" s="36">
        <f t="shared" si="35"/>
        <v>9.6000000000000002E-2</v>
      </c>
      <c r="L216" s="31">
        <v>203</v>
      </c>
      <c r="M216" s="37">
        <f t="shared" si="36"/>
        <v>0</v>
      </c>
      <c r="N216" s="37">
        <f t="shared" si="30"/>
        <v>0</v>
      </c>
      <c r="O216" s="37">
        <f t="shared" si="31"/>
        <v>0</v>
      </c>
      <c r="P216" s="38">
        <f t="shared" si="32"/>
        <v>0</v>
      </c>
    </row>
    <row r="217" spans="7:16" x14ac:dyDescent="0.2">
      <c r="G217" s="33">
        <f t="shared" si="33"/>
        <v>0</v>
      </c>
      <c r="H217" s="34">
        <f t="shared" si="33"/>
        <v>12</v>
      </c>
      <c r="I217" s="30">
        <f t="shared" si="33"/>
        <v>0</v>
      </c>
      <c r="J217" s="35">
        <f t="shared" si="34"/>
        <v>-83</v>
      </c>
      <c r="K217" s="36">
        <f t="shared" si="35"/>
        <v>9.6000000000000002E-2</v>
      </c>
      <c r="L217" s="31">
        <v>204</v>
      </c>
      <c r="M217" s="37">
        <f t="shared" si="36"/>
        <v>0</v>
      </c>
      <c r="N217" s="37">
        <f t="shared" si="30"/>
        <v>0</v>
      </c>
      <c r="O217" s="37">
        <f t="shared" si="31"/>
        <v>0</v>
      </c>
      <c r="P217" s="38">
        <f t="shared" si="32"/>
        <v>0</v>
      </c>
    </row>
    <row r="218" spans="7:16" x14ac:dyDescent="0.2">
      <c r="G218" s="33">
        <f t="shared" si="33"/>
        <v>0</v>
      </c>
      <c r="H218" s="34">
        <f t="shared" si="33"/>
        <v>12</v>
      </c>
      <c r="I218" s="30">
        <f t="shared" si="33"/>
        <v>0</v>
      </c>
      <c r="J218" s="35">
        <f t="shared" si="34"/>
        <v>-84</v>
      </c>
      <c r="K218" s="36">
        <f t="shared" si="35"/>
        <v>9.6000000000000002E-2</v>
      </c>
      <c r="L218" s="31">
        <v>205</v>
      </c>
      <c r="M218" s="37">
        <f t="shared" si="36"/>
        <v>0</v>
      </c>
      <c r="N218" s="37">
        <f t="shared" si="30"/>
        <v>0</v>
      </c>
      <c r="O218" s="37">
        <f t="shared" si="31"/>
        <v>0</v>
      </c>
      <c r="P218" s="38">
        <f t="shared" si="32"/>
        <v>0</v>
      </c>
    </row>
    <row r="219" spans="7:16" x14ac:dyDescent="0.2">
      <c r="G219" s="33">
        <f t="shared" si="33"/>
        <v>0</v>
      </c>
      <c r="H219" s="34">
        <f t="shared" si="33"/>
        <v>12</v>
      </c>
      <c r="I219" s="30">
        <f t="shared" si="33"/>
        <v>0</v>
      </c>
      <c r="J219" s="35">
        <f t="shared" si="34"/>
        <v>-85</v>
      </c>
      <c r="K219" s="36">
        <f t="shared" si="35"/>
        <v>9.6000000000000002E-2</v>
      </c>
      <c r="L219" s="31">
        <v>206</v>
      </c>
      <c r="M219" s="37">
        <f t="shared" si="36"/>
        <v>0</v>
      </c>
      <c r="N219" s="37">
        <f t="shared" si="30"/>
        <v>0</v>
      </c>
      <c r="O219" s="37">
        <f t="shared" si="31"/>
        <v>0</v>
      </c>
      <c r="P219" s="38">
        <f t="shared" si="32"/>
        <v>0</v>
      </c>
    </row>
    <row r="220" spans="7:16" x14ac:dyDescent="0.2">
      <c r="G220" s="33">
        <f t="shared" si="33"/>
        <v>0</v>
      </c>
      <c r="H220" s="34">
        <f t="shared" si="33"/>
        <v>12</v>
      </c>
      <c r="I220" s="30">
        <f t="shared" si="33"/>
        <v>0</v>
      </c>
      <c r="J220" s="35">
        <f t="shared" si="34"/>
        <v>-86</v>
      </c>
      <c r="K220" s="36">
        <f t="shared" si="35"/>
        <v>9.6000000000000002E-2</v>
      </c>
      <c r="L220" s="31">
        <v>207</v>
      </c>
      <c r="M220" s="37">
        <f t="shared" si="36"/>
        <v>0</v>
      </c>
      <c r="N220" s="37">
        <f t="shared" si="30"/>
        <v>0</v>
      </c>
      <c r="O220" s="37">
        <f t="shared" si="31"/>
        <v>0</v>
      </c>
      <c r="P220" s="38">
        <f t="shared" si="32"/>
        <v>0</v>
      </c>
    </row>
    <row r="221" spans="7:16" x14ac:dyDescent="0.2">
      <c r="G221" s="33">
        <f t="shared" si="33"/>
        <v>0</v>
      </c>
      <c r="H221" s="34">
        <f t="shared" si="33"/>
        <v>12</v>
      </c>
      <c r="I221" s="30">
        <f t="shared" si="33"/>
        <v>0</v>
      </c>
      <c r="J221" s="35">
        <f t="shared" si="34"/>
        <v>-87</v>
      </c>
      <c r="K221" s="36">
        <f t="shared" si="35"/>
        <v>9.6000000000000002E-2</v>
      </c>
      <c r="L221" s="31">
        <v>208</v>
      </c>
      <c r="M221" s="37">
        <f t="shared" si="36"/>
        <v>0</v>
      </c>
      <c r="N221" s="37">
        <f t="shared" si="30"/>
        <v>0</v>
      </c>
      <c r="O221" s="37">
        <f t="shared" si="31"/>
        <v>0</v>
      </c>
      <c r="P221" s="38">
        <f t="shared" si="32"/>
        <v>0</v>
      </c>
    </row>
    <row r="222" spans="7:16" x14ac:dyDescent="0.2">
      <c r="G222" s="33">
        <f t="shared" si="33"/>
        <v>0</v>
      </c>
      <c r="H222" s="34">
        <f t="shared" si="33"/>
        <v>12</v>
      </c>
      <c r="I222" s="30">
        <f t="shared" si="33"/>
        <v>0</v>
      </c>
      <c r="J222" s="35">
        <f t="shared" si="34"/>
        <v>-88</v>
      </c>
      <c r="K222" s="36">
        <f t="shared" si="35"/>
        <v>9.6000000000000002E-2</v>
      </c>
      <c r="L222" s="31">
        <v>209</v>
      </c>
      <c r="M222" s="37">
        <f t="shared" si="36"/>
        <v>0</v>
      </c>
      <c r="N222" s="37">
        <f t="shared" si="30"/>
        <v>0</v>
      </c>
      <c r="O222" s="37">
        <f t="shared" si="31"/>
        <v>0</v>
      </c>
      <c r="P222" s="38">
        <f t="shared" si="32"/>
        <v>0</v>
      </c>
    </row>
    <row r="223" spans="7:16" x14ac:dyDescent="0.2">
      <c r="G223" s="33">
        <f t="shared" si="33"/>
        <v>0</v>
      </c>
      <c r="H223" s="34">
        <f t="shared" si="33"/>
        <v>12</v>
      </c>
      <c r="I223" s="30">
        <f t="shared" si="33"/>
        <v>0</v>
      </c>
      <c r="J223" s="35">
        <f t="shared" si="34"/>
        <v>-89</v>
      </c>
      <c r="K223" s="36">
        <f t="shared" si="35"/>
        <v>9.6000000000000002E-2</v>
      </c>
      <c r="L223" s="31">
        <v>210</v>
      </c>
      <c r="M223" s="37">
        <f t="shared" si="36"/>
        <v>0</v>
      </c>
      <c r="N223" s="37">
        <f t="shared" si="30"/>
        <v>0</v>
      </c>
      <c r="O223" s="37">
        <f t="shared" si="31"/>
        <v>0</v>
      </c>
      <c r="P223" s="38">
        <f t="shared" si="32"/>
        <v>0</v>
      </c>
    </row>
    <row r="224" spans="7:16" x14ac:dyDescent="0.2">
      <c r="G224" s="33">
        <f t="shared" ref="G224:I239" si="37">G223</f>
        <v>0</v>
      </c>
      <c r="H224" s="34">
        <f t="shared" si="37"/>
        <v>12</v>
      </c>
      <c r="I224" s="30">
        <f t="shared" si="37"/>
        <v>0</v>
      </c>
      <c r="J224" s="35">
        <f t="shared" si="34"/>
        <v>-90</v>
      </c>
      <c r="K224" s="36">
        <f t="shared" si="35"/>
        <v>9.6000000000000002E-2</v>
      </c>
      <c r="L224" s="31">
        <v>211</v>
      </c>
      <c r="M224" s="37">
        <f t="shared" si="36"/>
        <v>0</v>
      </c>
      <c r="N224" s="37">
        <f t="shared" si="30"/>
        <v>0</v>
      </c>
      <c r="O224" s="37">
        <f t="shared" si="31"/>
        <v>0</v>
      </c>
      <c r="P224" s="38">
        <f t="shared" si="32"/>
        <v>0</v>
      </c>
    </row>
    <row r="225" spans="7:16" x14ac:dyDescent="0.2">
      <c r="G225" s="33">
        <f t="shared" si="37"/>
        <v>0</v>
      </c>
      <c r="H225" s="34">
        <f t="shared" si="37"/>
        <v>12</v>
      </c>
      <c r="I225" s="30">
        <f t="shared" si="37"/>
        <v>0</v>
      </c>
      <c r="J225" s="35">
        <f t="shared" si="34"/>
        <v>-91</v>
      </c>
      <c r="K225" s="36">
        <f t="shared" si="35"/>
        <v>9.6000000000000002E-2</v>
      </c>
      <c r="L225" s="31">
        <v>212</v>
      </c>
      <c r="M225" s="37">
        <f t="shared" si="36"/>
        <v>0</v>
      </c>
      <c r="N225" s="37">
        <f t="shared" si="30"/>
        <v>0</v>
      </c>
      <c r="O225" s="37">
        <f t="shared" si="31"/>
        <v>0</v>
      </c>
      <c r="P225" s="38">
        <f t="shared" si="32"/>
        <v>0</v>
      </c>
    </row>
    <row r="226" spans="7:16" x14ac:dyDescent="0.2">
      <c r="G226" s="33">
        <f t="shared" si="37"/>
        <v>0</v>
      </c>
      <c r="H226" s="34">
        <f t="shared" si="37"/>
        <v>12</v>
      </c>
      <c r="I226" s="30">
        <f t="shared" si="37"/>
        <v>0</v>
      </c>
      <c r="J226" s="35">
        <f t="shared" si="34"/>
        <v>-92</v>
      </c>
      <c r="K226" s="36">
        <f t="shared" si="35"/>
        <v>9.6000000000000002E-2</v>
      </c>
      <c r="L226" s="31">
        <v>213</v>
      </c>
      <c r="M226" s="37">
        <f t="shared" si="36"/>
        <v>0</v>
      </c>
      <c r="N226" s="37">
        <f t="shared" si="30"/>
        <v>0</v>
      </c>
      <c r="O226" s="37">
        <f t="shared" si="31"/>
        <v>0</v>
      </c>
      <c r="P226" s="38">
        <f t="shared" si="32"/>
        <v>0</v>
      </c>
    </row>
    <row r="227" spans="7:16" x14ac:dyDescent="0.2">
      <c r="G227" s="33">
        <f t="shared" si="37"/>
        <v>0</v>
      </c>
      <c r="H227" s="34">
        <f t="shared" si="37"/>
        <v>12</v>
      </c>
      <c r="I227" s="30">
        <f t="shared" si="37"/>
        <v>0</v>
      </c>
      <c r="J227" s="35">
        <f t="shared" si="34"/>
        <v>-93</v>
      </c>
      <c r="K227" s="36">
        <f t="shared" si="35"/>
        <v>9.6000000000000002E-2</v>
      </c>
      <c r="L227" s="31">
        <v>214</v>
      </c>
      <c r="M227" s="37">
        <f t="shared" si="36"/>
        <v>0</v>
      </c>
      <c r="N227" s="37">
        <f t="shared" si="30"/>
        <v>0</v>
      </c>
      <c r="O227" s="37">
        <f t="shared" si="31"/>
        <v>0</v>
      </c>
      <c r="P227" s="38">
        <f t="shared" si="32"/>
        <v>0</v>
      </c>
    </row>
    <row r="228" spans="7:16" x14ac:dyDescent="0.2">
      <c r="G228" s="33">
        <f t="shared" si="37"/>
        <v>0</v>
      </c>
      <c r="H228" s="34">
        <f t="shared" si="37"/>
        <v>12</v>
      </c>
      <c r="I228" s="30">
        <f t="shared" si="37"/>
        <v>0</v>
      </c>
      <c r="J228" s="35">
        <f t="shared" si="34"/>
        <v>-94</v>
      </c>
      <c r="K228" s="36">
        <f t="shared" si="35"/>
        <v>9.6000000000000002E-2</v>
      </c>
      <c r="L228" s="31">
        <v>215</v>
      </c>
      <c r="M228" s="37">
        <f t="shared" si="36"/>
        <v>0</v>
      </c>
      <c r="N228" s="37">
        <f t="shared" si="30"/>
        <v>0</v>
      </c>
      <c r="O228" s="37">
        <f t="shared" si="31"/>
        <v>0</v>
      </c>
      <c r="P228" s="38">
        <f t="shared" si="32"/>
        <v>0</v>
      </c>
    </row>
    <row r="229" spans="7:16" x14ac:dyDescent="0.2">
      <c r="G229" s="33">
        <f t="shared" si="37"/>
        <v>0</v>
      </c>
      <c r="H229" s="34">
        <f t="shared" si="37"/>
        <v>12</v>
      </c>
      <c r="I229" s="30">
        <f t="shared" si="37"/>
        <v>0</v>
      </c>
      <c r="J229" s="35">
        <f t="shared" si="34"/>
        <v>-95</v>
      </c>
      <c r="K229" s="36">
        <f t="shared" si="35"/>
        <v>9.6000000000000002E-2</v>
      </c>
      <c r="L229" s="31">
        <v>216</v>
      </c>
      <c r="M229" s="37">
        <f t="shared" si="36"/>
        <v>0</v>
      </c>
      <c r="N229" s="37">
        <f t="shared" si="30"/>
        <v>0</v>
      </c>
      <c r="O229" s="37">
        <f t="shared" si="31"/>
        <v>0</v>
      </c>
      <c r="P229" s="38">
        <f t="shared" si="32"/>
        <v>0</v>
      </c>
    </row>
    <row r="230" spans="7:16" x14ac:dyDescent="0.2">
      <c r="G230" s="33">
        <f t="shared" si="37"/>
        <v>0</v>
      </c>
      <c r="H230" s="34">
        <f t="shared" si="37"/>
        <v>12</v>
      </c>
      <c r="I230" s="30">
        <f t="shared" si="37"/>
        <v>0</v>
      </c>
      <c r="J230" s="35">
        <f t="shared" si="34"/>
        <v>-96</v>
      </c>
      <c r="K230" s="36">
        <f t="shared" si="35"/>
        <v>9.6000000000000002E-2</v>
      </c>
      <c r="L230" s="31">
        <v>217</v>
      </c>
      <c r="M230" s="37">
        <f t="shared" si="36"/>
        <v>0</v>
      </c>
      <c r="N230" s="37">
        <f t="shared" si="30"/>
        <v>0</v>
      </c>
      <c r="O230" s="37">
        <f t="shared" si="31"/>
        <v>0</v>
      </c>
      <c r="P230" s="38">
        <f t="shared" si="32"/>
        <v>0</v>
      </c>
    </row>
    <row r="231" spans="7:16" x14ac:dyDescent="0.2">
      <c r="G231" s="33">
        <f t="shared" si="37"/>
        <v>0</v>
      </c>
      <c r="H231" s="34">
        <f t="shared" si="37"/>
        <v>12</v>
      </c>
      <c r="I231" s="30">
        <f t="shared" si="37"/>
        <v>0</v>
      </c>
      <c r="J231" s="35">
        <f t="shared" si="34"/>
        <v>-97</v>
      </c>
      <c r="K231" s="36">
        <f t="shared" si="35"/>
        <v>9.6000000000000002E-2</v>
      </c>
      <c r="L231" s="31">
        <v>218</v>
      </c>
      <c r="M231" s="37">
        <f t="shared" si="36"/>
        <v>0</v>
      </c>
      <c r="N231" s="37">
        <f t="shared" si="30"/>
        <v>0</v>
      </c>
      <c r="O231" s="37">
        <f t="shared" si="31"/>
        <v>0</v>
      </c>
      <c r="P231" s="38">
        <f t="shared" si="32"/>
        <v>0</v>
      </c>
    </row>
    <row r="232" spans="7:16" x14ac:dyDescent="0.2">
      <c r="G232" s="33">
        <f t="shared" si="37"/>
        <v>0</v>
      </c>
      <c r="H232" s="34">
        <f t="shared" si="37"/>
        <v>12</v>
      </c>
      <c r="I232" s="30">
        <f t="shared" si="37"/>
        <v>0</v>
      </c>
      <c r="J232" s="35">
        <f t="shared" si="34"/>
        <v>-98</v>
      </c>
      <c r="K232" s="36">
        <f t="shared" si="35"/>
        <v>9.6000000000000002E-2</v>
      </c>
      <c r="L232" s="31">
        <v>219</v>
      </c>
      <c r="M232" s="37">
        <f t="shared" si="36"/>
        <v>0</v>
      </c>
      <c r="N232" s="37">
        <f t="shared" si="30"/>
        <v>0</v>
      </c>
      <c r="O232" s="37">
        <f t="shared" si="31"/>
        <v>0</v>
      </c>
      <c r="P232" s="38">
        <f t="shared" si="32"/>
        <v>0</v>
      </c>
    </row>
    <row r="233" spans="7:16" x14ac:dyDescent="0.2">
      <c r="G233" s="33">
        <f t="shared" si="37"/>
        <v>0</v>
      </c>
      <c r="H233" s="34">
        <f t="shared" si="37"/>
        <v>12</v>
      </c>
      <c r="I233" s="30">
        <f t="shared" si="37"/>
        <v>0</v>
      </c>
      <c r="J233" s="35">
        <f t="shared" si="34"/>
        <v>-99</v>
      </c>
      <c r="K233" s="36">
        <f t="shared" si="35"/>
        <v>9.6000000000000002E-2</v>
      </c>
      <c r="L233" s="31">
        <v>220</v>
      </c>
      <c r="M233" s="37">
        <f t="shared" si="36"/>
        <v>0</v>
      </c>
      <c r="N233" s="37">
        <f t="shared" si="30"/>
        <v>0</v>
      </c>
      <c r="O233" s="37">
        <f t="shared" si="31"/>
        <v>0</v>
      </c>
      <c r="P233" s="38">
        <f t="shared" si="32"/>
        <v>0</v>
      </c>
    </row>
    <row r="234" spans="7:16" x14ac:dyDescent="0.2">
      <c r="G234" s="33">
        <f t="shared" si="37"/>
        <v>0</v>
      </c>
      <c r="H234" s="34">
        <f t="shared" si="37"/>
        <v>12</v>
      </c>
      <c r="I234" s="30">
        <f t="shared" si="37"/>
        <v>0</v>
      </c>
      <c r="J234" s="35">
        <f t="shared" si="34"/>
        <v>-100</v>
      </c>
      <c r="K234" s="36">
        <f t="shared" si="35"/>
        <v>9.6000000000000002E-2</v>
      </c>
      <c r="L234" s="31">
        <v>221</v>
      </c>
      <c r="M234" s="37">
        <f t="shared" si="36"/>
        <v>0</v>
      </c>
      <c r="N234" s="37">
        <f t="shared" si="30"/>
        <v>0</v>
      </c>
      <c r="O234" s="37">
        <f t="shared" si="31"/>
        <v>0</v>
      </c>
      <c r="P234" s="38">
        <f t="shared" si="32"/>
        <v>0</v>
      </c>
    </row>
    <row r="235" spans="7:16" x14ac:dyDescent="0.2">
      <c r="G235" s="33">
        <f t="shared" si="37"/>
        <v>0</v>
      </c>
      <c r="H235" s="34">
        <f t="shared" si="37"/>
        <v>12</v>
      </c>
      <c r="I235" s="30">
        <f t="shared" si="37"/>
        <v>0</v>
      </c>
      <c r="J235" s="35">
        <f t="shared" si="34"/>
        <v>-101</v>
      </c>
      <c r="K235" s="36">
        <f t="shared" si="35"/>
        <v>9.6000000000000002E-2</v>
      </c>
      <c r="L235" s="31">
        <v>222</v>
      </c>
      <c r="M235" s="37">
        <f t="shared" si="36"/>
        <v>0</v>
      </c>
      <c r="N235" s="37">
        <f t="shared" si="30"/>
        <v>0</v>
      </c>
      <c r="O235" s="37">
        <f t="shared" si="31"/>
        <v>0</v>
      </c>
      <c r="P235" s="38">
        <f t="shared" si="32"/>
        <v>0</v>
      </c>
    </row>
    <row r="236" spans="7:16" x14ac:dyDescent="0.2">
      <c r="G236" s="33">
        <f t="shared" si="37"/>
        <v>0</v>
      </c>
      <c r="H236" s="34">
        <f t="shared" si="37"/>
        <v>12</v>
      </c>
      <c r="I236" s="30">
        <f t="shared" si="37"/>
        <v>0</v>
      </c>
      <c r="J236" s="35">
        <f t="shared" si="34"/>
        <v>-102</v>
      </c>
      <c r="K236" s="36">
        <f t="shared" si="35"/>
        <v>9.6000000000000002E-2</v>
      </c>
      <c r="L236" s="31">
        <v>223</v>
      </c>
      <c r="M236" s="37">
        <f t="shared" si="36"/>
        <v>0</v>
      </c>
      <c r="N236" s="37">
        <f t="shared" si="30"/>
        <v>0</v>
      </c>
      <c r="O236" s="37">
        <f t="shared" si="31"/>
        <v>0</v>
      </c>
      <c r="P236" s="38">
        <f t="shared" si="32"/>
        <v>0</v>
      </c>
    </row>
    <row r="237" spans="7:16" x14ac:dyDescent="0.2">
      <c r="G237" s="33">
        <f t="shared" si="37"/>
        <v>0</v>
      </c>
      <c r="H237" s="34">
        <f t="shared" si="37"/>
        <v>12</v>
      </c>
      <c r="I237" s="30">
        <f t="shared" si="37"/>
        <v>0</v>
      </c>
      <c r="J237" s="35">
        <f t="shared" si="34"/>
        <v>-103</v>
      </c>
      <c r="K237" s="36">
        <f t="shared" si="35"/>
        <v>9.6000000000000002E-2</v>
      </c>
      <c r="L237" s="31">
        <v>224</v>
      </c>
      <c r="M237" s="37">
        <f t="shared" si="36"/>
        <v>0</v>
      </c>
      <c r="N237" s="37">
        <f t="shared" si="30"/>
        <v>0</v>
      </c>
      <c r="O237" s="37">
        <f t="shared" si="31"/>
        <v>0</v>
      </c>
      <c r="P237" s="38">
        <f t="shared" si="32"/>
        <v>0</v>
      </c>
    </row>
    <row r="238" spans="7:16" x14ac:dyDescent="0.2">
      <c r="G238" s="33">
        <f t="shared" si="37"/>
        <v>0</v>
      </c>
      <c r="H238" s="34">
        <f t="shared" si="37"/>
        <v>12</v>
      </c>
      <c r="I238" s="30">
        <f t="shared" si="37"/>
        <v>0</v>
      </c>
      <c r="J238" s="35">
        <f t="shared" si="34"/>
        <v>-104</v>
      </c>
      <c r="K238" s="36">
        <f t="shared" si="35"/>
        <v>9.6000000000000002E-2</v>
      </c>
      <c r="L238" s="31">
        <v>225</v>
      </c>
      <c r="M238" s="37">
        <f t="shared" si="36"/>
        <v>0</v>
      </c>
      <c r="N238" s="37">
        <f t="shared" si="30"/>
        <v>0</v>
      </c>
      <c r="O238" s="37">
        <f t="shared" si="31"/>
        <v>0</v>
      </c>
      <c r="P238" s="38">
        <f t="shared" si="32"/>
        <v>0</v>
      </c>
    </row>
    <row r="239" spans="7:16" x14ac:dyDescent="0.2">
      <c r="G239" s="33">
        <f t="shared" si="37"/>
        <v>0</v>
      </c>
      <c r="H239" s="34">
        <f t="shared" si="37"/>
        <v>12</v>
      </c>
      <c r="I239" s="30">
        <f t="shared" si="37"/>
        <v>0</v>
      </c>
      <c r="J239" s="35">
        <f t="shared" si="34"/>
        <v>-105</v>
      </c>
      <c r="K239" s="36">
        <f t="shared" si="35"/>
        <v>9.6000000000000002E-2</v>
      </c>
      <c r="L239" s="31">
        <v>226</v>
      </c>
      <c r="M239" s="37">
        <f t="shared" si="36"/>
        <v>0</v>
      </c>
      <c r="N239" s="37">
        <f t="shared" si="30"/>
        <v>0</v>
      </c>
      <c r="O239" s="37">
        <f t="shared" si="31"/>
        <v>0</v>
      </c>
      <c r="P239" s="38">
        <f t="shared" si="32"/>
        <v>0</v>
      </c>
    </row>
    <row r="240" spans="7:16" x14ac:dyDescent="0.2">
      <c r="G240" s="33">
        <f t="shared" ref="G240:I253" si="38">G239</f>
        <v>0</v>
      </c>
      <c r="H240" s="34">
        <f t="shared" si="38"/>
        <v>12</v>
      </c>
      <c r="I240" s="30">
        <f t="shared" si="38"/>
        <v>0</v>
      </c>
      <c r="J240" s="35">
        <f t="shared" si="34"/>
        <v>-106</v>
      </c>
      <c r="K240" s="36">
        <f t="shared" si="35"/>
        <v>9.6000000000000002E-2</v>
      </c>
      <c r="L240" s="31">
        <v>227</v>
      </c>
      <c r="M240" s="37">
        <f t="shared" si="36"/>
        <v>0</v>
      </c>
      <c r="N240" s="37">
        <f t="shared" si="30"/>
        <v>0</v>
      </c>
      <c r="O240" s="37">
        <f t="shared" si="31"/>
        <v>0</v>
      </c>
      <c r="P240" s="38">
        <f t="shared" si="32"/>
        <v>0</v>
      </c>
    </row>
    <row r="241" spans="7:16" x14ac:dyDescent="0.2">
      <c r="G241" s="33">
        <f t="shared" si="38"/>
        <v>0</v>
      </c>
      <c r="H241" s="34">
        <f t="shared" si="38"/>
        <v>12</v>
      </c>
      <c r="I241" s="30">
        <f t="shared" si="38"/>
        <v>0</v>
      </c>
      <c r="J241" s="35">
        <f t="shared" si="34"/>
        <v>-107</v>
      </c>
      <c r="K241" s="36">
        <f t="shared" si="35"/>
        <v>9.6000000000000002E-2</v>
      </c>
      <c r="L241" s="31">
        <v>228</v>
      </c>
      <c r="M241" s="37">
        <f t="shared" si="36"/>
        <v>0</v>
      </c>
      <c r="N241" s="37">
        <f t="shared" si="30"/>
        <v>0</v>
      </c>
      <c r="O241" s="37">
        <f t="shared" si="31"/>
        <v>0</v>
      </c>
      <c r="P241" s="38">
        <f t="shared" si="32"/>
        <v>0</v>
      </c>
    </row>
    <row r="242" spans="7:16" x14ac:dyDescent="0.2">
      <c r="G242" s="33">
        <f t="shared" si="38"/>
        <v>0</v>
      </c>
      <c r="H242" s="34">
        <f t="shared" si="38"/>
        <v>12</v>
      </c>
      <c r="I242" s="30">
        <f t="shared" si="38"/>
        <v>0</v>
      </c>
      <c r="J242" s="35">
        <f t="shared" si="34"/>
        <v>-108</v>
      </c>
      <c r="K242" s="36">
        <f t="shared" si="35"/>
        <v>9.6000000000000002E-2</v>
      </c>
      <c r="L242" s="31">
        <v>229</v>
      </c>
      <c r="M242" s="37">
        <f t="shared" si="36"/>
        <v>0</v>
      </c>
      <c r="N242" s="37">
        <f t="shared" si="30"/>
        <v>0</v>
      </c>
      <c r="O242" s="37">
        <f t="shared" si="31"/>
        <v>0</v>
      </c>
      <c r="P242" s="38">
        <f t="shared" si="32"/>
        <v>0</v>
      </c>
    </row>
    <row r="243" spans="7:16" x14ac:dyDescent="0.2">
      <c r="G243" s="33">
        <f t="shared" si="38"/>
        <v>0</v>
      </c>
      <c r="H243" s="34">
        <f t="shared" si="38"/>
        <v>12</v>
      </c>
      <c r="I243" s="30">
        <f t="shared" si="38"/>
        <v>0</v>
      </c>
      <c r="J243" s="35">
        <f t="shared" si="34"/>
        <v>-109</v>
      </c>
      <c r="K243" s="36">
        <f t="shared" si="35"/>
        <v>9.6000000000000002E-2</v>
      </c>
      <c r="L243" s="31">
        <v>230</v>
      </c>
      <c r="M243" s="37">
        <f t="shared" si="36"/>
        <v>0</v>
      </c>
      <c r="N243" s="37">
        <f t="shared" si="30"/>
        <v>0</v>
      </c>
      <c r="O243" s="37">
        <f t="shared" si="31"/>
        <v>0</v>
      </c>
      <c r="P243" s="38">
        <f t="shared" si="32"/>
        <v>0</v>
      </c>
    </row>
    <row r="244" spans="7:16" x14ac:dyDescent="0.2">
      <c r="G244" s="33">
        <f t="shared" si="38"/>
        <v>0</v>
      </c>
      <c r="H244" s="34">
        <f t="shared" si="38"/>
        <v>12</v>
      </c>
      <c r="I244" s="30">
        <f t="shared" si="38"/>
        <v>0</v>
      </c>
      <c r="J244" s="35">
        <f t="shared" si="34"/>
        <v>-110</v>
      </c>
      <c r="K244" s="36">
        <f t="shared" si="35"/>
        <v>9.6000000000000002E-2</v>
      </c>
      <c r="L244" s="31">
        <v>231</v>
      </c>
      <c r="M244" s="37">
        <f t="shared" si="36"/>
        <v>0</v>
      </c>
      <c r="N244" s="37">
        <f t="shared" si="30"/>
        <v>0</v>
      </c>
      <c r="O244" s="37">
        <f t="shared" si="31"/>
        <v>0</v>
      </c>
      <c r="P244" s="38">
        <f t="shared" si="32"/>
        <v>0</v>
      </c>
    </row>
    <row r="245" spans="7:16" x14ac:dyDescent="0.2">
      <c r="G245" s="33">
        <f t="shared" si="38"/>
        <v>0</v>
      </c>
      <c r="H245" s="34">
        <f t="shared" si="38"/>
        <v>12</v>
      </c>
      <c r="I245" s="30">
        <f t="shared" si="38"/>
        <v>0</v>
      </c>
      <c r="J245" s="35">
        <f t="shared" si="34"/>
        <v>-111</v>
      </c>
      <c r="K245" s="36">
        <f t="shared" si="35"/>
        <v>9.6000000000000002E-2</v>
      </c>
      <c r="L245" s="31">
        <v>232</v>
      </c>
      <c r="M245" s="37">
        <f t="shared" si="36"/>
        <v>0</v>
      </c>
      <c r="N245" s="37">
        <f t="shared" si="30"/>
        <v>0</v>
      </c>
      <c r="O245" s="37">
        <f t="shared" si="31"/>
        <v>0</v>
      </c>
      <c r="P245" s="38">
        <f t="shared" si="32"/>
        <v>0</v>
      </c>
    </row>
    <row r="246" spans="7:16" x14ac:dyDescent="0.2">
      <c r="G246" s="33">
        <f t="shared" si="38"/>
        <v>0</v>
      </c>
      <c r="H246" s="34">
        <f t="shared" si="38"/>
        <v>12</v>
      </c>
      <c r="I246" s="30">
        <f t="shared" si="38"/>
        <v>0</v>
      </c>
      <c r="J246" s="35">
        <f t="shared" si="34"/>
        <v>-112</v>
      </c>
      <c r="K246" s="36">
        <f t="shared" si="35"/>
        <v>9.6000000000000002E-2</v>
      </c>
      <c r="L246" s="31">
        <v>233</v>
      </c>
      <c r="M246" s="37">
        <f t="shared" si="36"/>
        <v>0</v>
      </c>
      <c r="N246" s="37">
        <f t="shared" si="30"/>
        <v>0</v>
      </c>
      <c r="O246" s="37">
        <f t="shared" si="31"/>
        <v>0</v>
      </c>
      <c r="P246" s="38">
        <f t="shared" si="32"/>
        <v>0</v>
      </c>
    </row>
    <row r="247" spans="7:16" x14ac:dyDescent="0.2">
      <c r="G247" s="33">
        <f t="shared" si="38"/>
        <v>0</v>
      </c>
      <c r="H247" s="34">
        <f t="shared" si="38"/>
        <v>12</v>
      </c>
      <c r="I247" s="30">
        <f t="shared" si="38"/>
        <v>0</v>
      </c>
      <c r="J247" s="35">
        <f t="shared" si="34"/>
        <v>-113</v>
      </c>
      <c r="K247" s="36">
        <f t="shared" si="35"/>
        <v>9.6000000000000002E-2</v>
      </c>
      <c r="L247" s="31">
        <v>234</v>
      </c>
      <c r="M247" s="37">
        <f t="shared" si="36"/>
        <v>0</v>
      </c>
      <c r="N247" s="37">
        <f t="shared" si="30"/>
        <v>0</v>
      </c>
      <c r="O247" s="37">
        <f t="shared" si="31"/>
        <v>0</v>
      </c>
      <c r="P247" s="38">
        <f t="shared" si="32"/>
        <v>0</v>
      </c>
    </row>
    <row r="248" spans="7:16" x14ac:dyDescent="0.2">
      <c r="G248" s="33">
        <f t="shared" si="38"/>
        <v>0</v>
      </c>
      <c r="H248" s="34">
        <f t="shared" si="38"/>
        <v>12</v>
      </c>
      <c r="I248" s="30">
        <f t="shared" si="38"/>
        <v>0</v>
      </c>
      <c r="J248" s="35">
        <f t="shared" si="34"/>
        <v>-114</v>
      </c>
      <c r="K248" s="36">
        <f t="shared" si="35"/>
        <v>9.6000000000000002E-2</v>
      </c>
      <c r="L248" s="31">
        <v>235</v>
      </c>
      <c r="M248" s="37">
        <f t="shared" si="36"/>
        <v>0</v>
      </c>
      <c r="N248" s="37">
        <f t="shared" si="30"/>
        <v>0</v>
      </c>
      <c r="O248" s="37">
        <f t="shared" si="31"/>
        <v>0</v>
      </c>
      <c r="P248" s="38">
        <f t="shared" si="32"/>
        <v>0</v>
      </c>
    </row>
    <row r="249" spans="7:16" x14ac:dyDescent="0.2">
      <c r="G249" s="33">
        <f t="shared" si="38"/>
        <v>0</v>
      </c>
      <c r="H249" s="34">
        <f t="shared" si="38"/>
        <v>12</v>
      </c>
      <c r="I249" s="30">
        <f t="shared" si="38"/>
        <v>0</v>
      </c>
      <c r="J249" s="35">
        <f t="shared" si="34"/>
        <v>-115</v>
      </c>
      <c r="K249" s="36">
        <f t="shared" si="35"/>
        <v>9.6000000000000002E-2</v>
      </c>
      <c r="L249" s="31">
        <v>236</v>
      </c>
      <c r="M249" s="37">
        <f t="shared" si="36"/>
        <v>0</v>
      </c>
      <c r="N249" s="37">
        <f t="shared" si="30"/>
        <v>0</v>
      </c>
      <c r="O249" s="37">
        <f t="shared" si="31"/>
        <v>0</v>
      </c>
      <c r="P249" s="38">
        <f t="shared" si="32"/>
        <v>0</v>
      </c>
    </row>
    <row r="250" spans="7:16" x14ac:dyDescent="0.2">
      <c r="G250" s="33">
        <f t="shared" si="38"/>
        <v>0</v>
      </c>
      <c r="H250" s="34">
        <f t="shared" si="38"/>
        <v>12</v>
      </c>
      <c r="I250" s="30">
        <f t="shared" si="38"/>
        <v>0</v>
      </c>
      <c r="J250" s="35">
        <f t="shared" si="34"/>
        <v>-116</v>
      </c>
      <c r="K250" s="36">
        <f t="shared" si="35"/>
        <v>9.6000000000000002E-2</v>
      </c>
      <c r="L250" s="31">
        <v>237</v>
      </c>
      <c r="M250" s="37">
        <f t="shared" si="36"/>
        <v>0</v>
      </c>
      <c r="N250" s="37">
        <f t="shared" si="30"/>
        <v>0</v>
      </c>
      <c r="O250" s="37">
        <f t="shared" si="31"/>
        <v>0</v>
      </c>
      <c r="P250" s="38">
        <f t="shared" si="32"/>
        <v>0</v>
      </c>
    </row>
    <row r="251" spans="7:16" x14ac:dyDescent="0.2">
      <c r="G251" s="33">
        <f t="shared" si="38"/>
        <v>0</v>
      </c>
      <c r="H251" s="34">
        <f t="shared" si="38"/>
        <v>12</v>
      </c>
      <c r="I251" s="30">
        <f t="shared" si="38"/>
        <v>0</v>
      </c>
      <c r="J251" s="35">
        <f t="shared" si="34"/>
        <v>-117</v>
      </c>
      <c r="K251" s="36">
        <f t="shared" si="35"/>
        <v>9.6000000000000002E-2</v>
      </c>
      <c r="L251" s="31">
        <v>238</v>
      </c>
      <c r="M251" s="37">
        <f t="shared" si="36"/>
        <v>0</v>
      </c>
      <c r="N251" s="37">
        <f t="shared" si="30"/>
        <v>0</v>
      </c>
      <c r="O251" s="37">
        <f t="shared" si="31"/>
        <v>0</v>
      </c>
      <c r="P251" s="38">
        <f t="shared" si="32"/>
        <v>0</v>
      </c>
    </row>
    <row r="252" spans="7:16" x14ac:dyDescent="0.2">
      <c r="G252" s="33">
        <f t="shared" si="38"/>
        <v>0</v>
      </c>
      <c r="H252" s="34">
        <f t="shared" si="38"/>
        <v>12</v>
      </c>
      <c r="I252" s="30">
        <f t="shared" si="38"/>
        <v>0</v>
      </c>
      <c r="J252" s="35">
        <f t="shared" si="34"/>
        <v>-118</v>
      </c>
      <c r="K252" s="36">
        <f t="shared" si="35"/>
        <v>9.6000000000000002E-2</v>
      </c>
      <c r="L252" s="31">
        <v>239</v>
      </c>
      <c r="M252" s="37">
        <f t="shared" si="36"/>
        <v>0</v>
      </c>
      <c r="N252" s="37">
        <f t="shared" si="30"/>
        <v>0</v>
      </c>
      <c r="O252" s="37">
        <f t="shared" si="31"/>
        <v>0</v>
      </c>
      <c r="P252" s="38">
        <f t="shared" si="32"/>
        <v>0</v>
      </c>
    </row>
    <row r="253" spans="7:16" x14ac:dyDescent="0.2">
      <c r="G253" s="33">
        <f t="shared" si="38"/>
        <v>0</v>
      </c>
      <c r="H253" s="34">
        <f t="shared" si="38"/>
        <v>12</v>
      </c>
      <c r="I253" s="30">
        <f t="shared" si="38"/>
        <v>0</v>
      </c>
      <c r="J253" s="35">
        <f t="shared" si="34"/>
        <v>-119</v>
      </c>
      <c r="K253" s="36">
        <f t="shared" si="35"/>
        <v>9.6000000000000002E-2</v>
      </c>
      <c r="L253" s="31">
        <v>240</v>
      </c>
      <c r="M253" s="37">
        <f t="shared" si="36"/>
        <v>0</v>
      </c>
      <c r="N253" s="37">
        <f t="shared" ref="N253" si="39">IF(J253&gt;0,IF(L253&lt;=I253,0,M253/J253),0)</f>
        <v>0</v>
      </c>
      <c r="O253" s="37">
        <f t="shared" si="31"/>
        <v>0</v>
      </c>
      <c r="P253" s="38">
        <f t="shared" si="32"/>
        <v>0</v>
      </c>
    </row>
    <row r="254" spans="7:16" x14ac:dyDescent="0.2">
      <c r="I254" s="30"/>
      <c r="J254" s="35"/>
      <c r="K254" s="36"/>
      <c r="L254" s="56"/>
      <c r="M254" s="39"/>
      <c r="N254" s="39"/>
      <c r="O254" s="39"/>
      <c r="P254" s="7"/>
    </row>
    <row r="255" spans="7:16" x14ac:dyDescent="0.2">
      <c r="I255" s="30"/>
      <c r="J255" s="35"/>
      <c r="K255" s="36"/>
      <c r="L255" s="56"/>
      <c r="M255" s="39"/>
      <c r="N255" s="39"/>
      <c r="O255" s="39"/>
      <c r="P255" s="7"/>
    </row>
    <row r="256" spans="7:16" x14ac:dyDescent="0.2">
      <c r="I256" s="30"/>
      <c r="J256" s="35"/>
      <c r="K256" s="36"/>
      <c r="L256" s="56"/>
      <c r="M256" s="39"/>
      <c r="N256" s="39"/>
      <c r="O256" s="39"/>
      <c r="P256" s="7"/>
    </row>
    <row r="257" spans="9:16" x14ac:dyDescent="0.2">
      <c r="I257" s="30"/>
      <c r="J257" s="35"/>
      <c r="K257" s="36"/>
      <c r="L257" s="56"/>
      <c r="M257" s="39"/>
      <c r="N257" s="39"/>
      <c r="O257" s="39"/>
      <c r="P257" s="7"/>
    </row>
    <row r="258" spans="9:16" x14ac:dyDescent="0.2">
      <c r="I258" s="30"/>
      <c r="J258" s="35"/>
      <c r="K258" s="36"/>
      <c r="L258" s="56"/>
      <c r="M258" s="39"/>
      <c r="N258" s="39"/>
      <c r="O258" s="39"/>
      <c r="P258" s="7"/>
    </row>
    <row r="259" spans="9:16" x14ac:dyDescent="0.2">
      <c r="I259" s="30"/>
      <c r="J259" s="35"/>
      <c r="K259" s="36"/>
      <c r="L259" s="56"/>
      <c r="M259" s="39"/>
      <c r="N259" s="39"/>
      <c r="O259" s="39"/>
      <c r="P259" s="7"/>
    </row>
    <row r="260" spans="9:16" x14ac:dyDescent="0.2">
      <c r="I260" s="30"/>
      <c r="J260" s="35"/>
      <c r="K260" s="36"/>
      <c r="L260" s="56"/>
      <c r="M260" s="39"/>
      <c r="N260" s="39"/>
      <c r="O260" s="39"/>
      <c r="P260" s="7"/>
    </row>
    <row r="261" spans="9:16" x14ac:dyDescent="0.2">
      <c r="I261" s="30"/>
      <c r="J261" s="35"/>
      <c r="K261" s="36"/>
      <c r="L261" s="56"/>
      <c r="M261" s="39"/>
      <c r="N261" s="39"/>
      <c r="O261" s="39"/>
      <c r="P261" s="7"/>
    </row>
    <row r="262" spans="9:16" x14ac:dyDescent="0.2">
      <c r="I262" s="30"/>
      <c r="J262" s="35"/>
      <c r="K262" s="36"/>
      <c r="L262" s="56"/>
      <c r="M262" s="39"/>
      <c r="N262" s="39"/>
      <c r="O262" s="39"/>
      <c r="P262" s="7"/>
    </row>
    <row r="263" spans="9:16" x14ac:dyDescent="0.2">
      <c r="I263" s="30"/>
      <c r="J263" s="35"/>
      <c r="K263" s="36"/>
      <c r="L263" s="56"/>
      <c r="M263" s="39"/>
      <c r="N263" s="39"/>
      <c r="O263" s="39"/>
      <c r="P263" s="7"/>
    </row>
    <row r="264" spans="9:16" x14ac:dyDescent="0.2">
      <c r="I264" s="30"/>
      <c r="J264" s="35"/>
      <c r="K264" s="36"/>
      <c r="L264" s="56"/>
      <c r="M264" s="39"/>
      <c r="N264" s="39"/>
      <c r="O264" s="39"/>
      <c r="P264" s="7"/>
    </row>
    <row r="265" spans="9:16" x14ac:dyDescent="0.2">
      <c r="I265" s="30"/>
      <c r="J265" s="35"/>
      <c r="K265" s="36"/>
      <c r="L265" s="56"/>
      <c r="M265" s="39"/>
      <c r="N265" s="39"/>
      <c r="O265" s="39"/>
      <c r="P265" s="7"/>
    </row>
    <row r="266" spans="9:16" x14ac:dyDescent="0.2">
      <c r="I266" s="30"/>
      <c r="J266" s="35"/>
      <c r="K266" s="36"/>
      <c r="L266" s="56"/>
      <c r="M266" s="39"/>
      <c r="N266" s="39"/>
      <c r="O266" s="39"/>
      <c r="P266" s="7"/>
    </row>
    <row r="267" spans="9:16" x14ac:dyDescent="0.2">
      <c r="I267" s="30"/>
      <c r="J267" s="35"/>
      <c r="K267" s="36"/>
      <c r="L267" s="56"/>
      <c r="M267" s="39"/>
      <c r="N267" s="39"/>
      <c r="O267" s="39"/>
      <c r="P267" s="7"/>
    </row>
    <row r="268" spans="9:16" x14ac:dyDescent="0.2">
      <c r="I268" s="30"/>
      <c r="J268" s="35"/>
      <c r="K268" s="36"/>
      <c r="L268" s="56"/>
      <c r="M268" s="39"/>
      <c r="N268" s="39"/>
      <c r="O268" s="39"/>
      <c r="P268" s="7"/>
    </row>
    <row r="269" spans="9:16" x14ac:dyDescent="0.2">
      <c r="I269" s="30"/>
      <c r="J269" s="35"/>
      <c r="K269" s="36"/>
      <c r="L269" s="56"/>
      <c r="M269" s="39"/>
      <c r="N269" s="39"/>
      <c r="O269" s="39"/>
      <c r="P269" s="7"/>
    </row>
    <row r="270" spans="9:16" x14ac:dyDescent="0.2">
      <c r="I270" s="30"/>
      <c r="J270" s="35"/>
      <c r="K270" s="36"/>
      <c r="L270" s="56"/>
      <c r="M270" s="39"/>
      <c r="N270" s="39"/>
      <c r="O270" s="39"/>
      <c r="P270" s="7"/>
    </row>
    <row r="271" spans="9:16" x14ac:dyDescent="0.2">
      <c r="I271" s="30"/>
      <c r="J271" s="35"/>
      <c r="K271" s="36"/>
      <c r="L271" s="56"/>
      <c r="M271" s="39"/>
      <c r="N271" s="39"/>
      <c r="O271" s="39"/>
      <c r="P271" s="7"/>
    </row>
    <row r="272" spans="9:16" x14ac:dyDescent="0.2">
      <c r="I272" s="30"/>
      <c r="J272" s="35"/>
      <c r="K272" s="36"/>
      <c r="L272" s="56"/>
      <c r="M272" s="39"/>
      <c r="N272" s="39"/>
      <c r="O272" s="39"/>
      <c r="P272" s="7"/>
    </row>
    <row r="273" spans="9:16" x14ac:dyDescent="0.2">
      <c r="I273" s="30"/>
      <c r="J273" s="35"/>
      <c r="K273" s="36"/>
      <c r="L273" s="56"/>
      <c r="M273" s="39"/>
      <c r="N273" s="39"/>
      <c r="O273" s="39"/>
      <c r="P273" s="7"/>
    </row>
    <row r="274" spans="9:16" x14ac:dyDescent="0.2">
      <c r="I274" s="30"/>
      <c r="J274" s="35"/>
      <c r="K274" s="36"/>
      <c r="L274" s="56"/>
      <c r="M274" s="39"/>
      <c r="N274" s="39"/>
      <c r="O274" s="39"/>
      <c r="P274" s="7"/>
    </row>
    <row r="275" spans="9:16" x14ac:dyDescent="0.2">
      <c r="I275" s="30"/>
      <c r="J275" s="35"/>
      <c r="K275" s="36"/>
      <c r="L275" s="56"/>
      <c r="M275" s="39"/>
      <c r="N275" s="39"/>
      <c r="O275" s="39"/>
      <c r="P275" s="7"/>
    </row>
    <row r="276" spans="9:16" x14ac:dyDescent="0.2">
      <c r="I276" s="30"/>
      <c r="J276" s="35"/>
      <c r="K276" s="36"/>
      <c r="L276" s="56"/>
      <c r="M276" s="39"/>
      <c r="N276" s="39"/>
      <c r="O276" s="39"/>
      <c r="P276" s="7"/>
    </row>
    <row r="277" spans="9:16" x14ac:dyDescent="0.2">
      <c r="I277" s="30"/>
      <c r="J277" s="35"/>
      <c r="K277" s="36"/>
      <c r="L277" s="56"/>
      <c r="M277" s="39"/>
      <c r="N277" s="39"/>
      <c r="O277" s="39"/>
      <c r="P277" s="7"/>
    </row>
    <row r="278" spans="9:16" x14ac:dyDescent="0.2">
      <c r="I278" s="30"/>
      <c r="J278" s="35"/>
      <c r="K278" s="36"/>
      <c r="L278" s="56"/>
      <c r="M278" s="39"/>
      <c r="N278" s="39"/>
      <c r="O278" s="39"/>
      <c r="P278" s="7"/>
    </row>
    <row r="279" spans="9:16" x14ac:dyDescent="0.2">
      <c r="I279" s="30"/>
      <c r="J279" s="35"/>
      <c r="K279" s="36"/>
      <c r="L279" s="56"/>
      <c r="M279" s="39"/>
      <c r="N279" s="39"/>
      <c r="O279" s="39"/>
      <c r="P279" s="7"/>
    </row>
    <row r="280" spans="9:16" x14ac:dyDescent="0.2">
      <c r="I280" s="30"/>
      <c r="J280" s="35"/>
      <c r="K280" s="36"/>
      <c r="L280" s="56"/>
      <c r="M280" s="39"/>
      <c r="N280" s="39"/>
      <c r="O280" s="39"/>
      <c r="P280" s="7"/>
    </row>
    <row r="281" spans="9:16" x14ac:dyDescent="0.2">
      <c r="I281" s="30"/>
      <c r="J281" s="35"/>
      <c r="K281" s="36"/>
      <c r="L281" s="56"/>
      <c r="M281" s="39"/>
      <c r="N281" s="39"/>
      <c r="O281" s="39"/>
      <c r="P281" s="7"/>
    </row>
    <row r="282" spans="9:16" x14ac:dyDescent="0.2">
      <c r="I282" s="30"/>
      <c r="J282" s="35"/>
      <c r="K282" s="36"/>
      <c r="L282" s="56"/>
      <c r="M282" s="39"/>
      <c r="N282" s="39"/>
      <c r="O282" s="39"/>
      <c r="P282" s="7"/>
    </row>
    <row r="283" spans="9:16" x14ac:dyDescent="0.2">
      <c r="I283" s="30"/>
      <c r="J283" s="35"/>
      <c r="K283" s="36"/>
      <c r="L283" s="56"/>
      <c r="M283" s="39"/>
      <c r="N283" s="39"/>
      <c r="O283" s="39"/>
      <c r="P283" s="7"/>
    </row>
    <row r="284" spans="9:16" x14ac:dyDescent="0.2">
      <c r="I284" s="30"/>
      <c r="J284" s="35"/>
      <c r="K284" s="36"/>
      <c r="L284" s="56"/>
      <c r="M284" s="39"/>
      <c r="N284" s="39"/>
      <c r="O284" s="39"/>
      <c r="P284" s="7"/>
    </row>
    <row r="285" spans="9:16" x14ac:dyDescent="0.2">
      <c r="I285" s="30"/>
      <c r="J285" s="35"/>
      <c r="K285" s="36"/>
      <c r="L285" s="56"/>
      <c r="M285" s="39"/>
      <c r="N285" s="39"/>
      <c r="O285" s="39"/>
      <c r="P285" s="7"/>
    </row>
    <row r="286" spans="9:16" x14ac:dyDescent="0.2">
      <c r="I286" s="30"/>
      <c r="J286" s="35"/>
      <c r="K286" s="36"/>
      <c r="L286" s="56"/>
      <c r="M286" s="39"/>
      <c r="N286" s="39"/>
      <c r="O286" s="39"/>
      <c r="P286" s="7"/>
    </row>
    <row r="287" spans="9:16" x14ac:dyDescent="0.2">
      <c r="I287" s="30"/>
      <c r="J287" s="35"/>
      <c r="K287" s="36"/>
      <c r="L287" s="56"/>
      <c r="M287" s="39"/>
      <c r="N287" s="39"/>
      <c r="O287" s="39"/>
      <c r="P287" s="7"/>
    </row>
    <row r="288" spans="9:16" x14ac:dyDescent="0.2">
      <c r="I288" s="30"/>
      <c r="J288" s="35"/>
      <c r="K288" s="36"/>
      <c r="L288" s="56"/>
      <c r="M288" s="39"/>
      <c r="N288" s="39"/>
      <c r="O288" s="39"/>
      <c r="P288" s="7"/>
    </row>
    <row r="289" spans="9:16" x14ac:dyDescent="0.2">
      <c r="I289" s="30"/>
      <c r="J289" s="35"/>
      <c r="K289" s="36"/>
      <c r="L289" s="56"/>
      <c r="M289" s="39"/>
      <c r="N289" s="39"/>
      <c r="O289" s="39"/>
      <c r="P289" s="7"/>
    </row>
    <row r="290" spans="9:16" x14ac:dyDescent="0.2">
      <c r="I290" s="30"/>
      <c r="J290" s="35"/>
      <c r="K290" s="36"/>
      <c r="L290" s="56"/>
      <c r="M290" s="39"/>
      <c r="N290" s="39"/>
      <c r="O290" s="39"/>
      <c r="P290" s="7"/>
    </row>
    <row r="291" spans="9:16" x14ac:dyDescent="0.2">
      <c r="I291" s="30"/>
      <c r="J291" s="35"/>
      <c r="K291" s="36"/>
      <c r="L291" s="56"/>
      <c r="M291" s="39"/>
      <c r="N291" s="39"/>
      <c r="O291" s="39"/>
      <c r="P291" s="7"/>
    </row>
    <row r="292" spans="9:16" x14ac:dyDescent="0.2">
      <c r="I292" s="30"/>
      <c r="J292" s="35"/>
      <c r="K292" s="36"/>
      <c r="L292" s="56"/>
      <c r="M292" s="39"/>
      <c r="N292" s="39"/>
      <c r="O292" s="39"/>
      <c r="P292" s="7"/>
    </row>
    <row r="293" spans="9:16" x14ac:dyDescent="0.2">
      <c r="I293" s="30"/>
      <c r="J293" s="35"/>
      <c r="K293" s="36"/>
      <c r="L293" s="56"/>
      <c r="M293" s="39"/>
      <c r="N293" s="39"/>
      <c r="O293" s="39"/>
      <c r="P293" s="7"/>
    </row>
    <row r="294" spans="9:16" x14ac:dyDescent="0.2">
      <c r="I294" s="30"/>
      <c r="J294" s="35"/>
      <c r="K294" s="36"/>
      <c r="L294" s="56"/>
      <c r="M294" s="39"/>
      <c r="N294" s="39"/>
      <c r="O294" s="39"/>
      <c r="P294" s="7"/>
    </row>
    <row r="295" spans="9:16" x14ac:dyDescent="0.2">
      <c r="I295" s="30"/>
      <c r="J295" s="35"/>
      <c r="K295" s="36"/>
      <c r="L295" s="56"/>
      <c r="M295" s="39"/>
      <c r="N295" s="39"/>
      <c r="O295" s="39"/>
      <c r="P295" s="7"/>
    </row>
    <row r="296" spans="9:16" x14ac:dyDescent="0.2">
      <c r="I296" s="30"/>
      <c r="J296" s="35"/>
      <c r="K296" s="36"/>
      <c r="L296" s="56"/>
      <c r="M296" s="39"/>
      <c r="N296" s="39"/>
      <c r="O296" s="39"/>
      <c r="P296" s="7"/>
    </row>
    <row r="297" spans="9:16" x14ac:dyDescent="0.2">
      <c r="I297" s="30"/>
      <c r="J297" s="35"/>
      <c r="K297" s="36"/>
      <c r="L297" s="56"/>
      <c r="M297" s="39"/>
      <c r="N297" s="39"/>
      <c r="O297" s="39"/>
      <c r="P297" s="7"/>
    </row>
    <row r="298" spans="9:16" x14ac:dyDescent="0.2">
      <c r="I298" s="30"/>
      <c r="J298" s="35"/>
      <c r="K298" s="36"/>
      <c r="L298" s="56"/>
      <c r="M298" s="39"/>
      <c r="N298" s="39"/>
      <c r="O298" s="39"/>
      <c r="P298" s="7"/>
    </row>
    <row r="299" spans="9:16" x14ac:dyDescent="0.2">
      <c r="I299" s="30"/>
      <c r="J299" s="35"/>
      <c r="K299" s="36"/>
      <c r="L299" s="56"/>
      <c r="M299" s="39"/>
      <c r="N299" s="39"/>
      <c r="O299" s="39"/>
      <c r="P299" s="7"/>
    </row>
    <row r="300" spans="9:16" x14ac:dyDescent="0.2">
      <c r="I300" s="30"/>
      <c r="J300" s="35"/>
      <c r="K300" s="36"/>
      <c r="L300" s="56"/>
      <c r="M300" s="39"/>
      <c r="N300" s="39"/>
      <c r="O300" s="39"/>
      <c r="P300" s="7"/>
    </row>
    <row r="301" spans="9:16" x14ac:dyDescent="0.2">
      <c r="I301" s="30"/>
      <c r="J301" s="35"/>
      <c r="K301" s="36"/>
      <c r="L301" s="56"/>
      <c r="M301" s="39"/>
      <c r="N301" s="39"/>
      <c r="O301" s="39"/>
      <c r="P301" s="7"/>
    </row>
    <row r="302" spans="9:16" x14ac:dyDescent="0.2">
      <c r="I302" s="30"/>
      <c r="J302" s="35"/>
      <c r="K302" s="36"/>
      <c r="L302" s="56"/>
      <c r="M302" s="39"/>
      <c r="N302" s="39"/>
      <c r="O302" s="39"/>
      <c r="P302" s="7"/>
    </row>
    <row r="303" spans="9:16" x14ac:dyDescent="0.2">
      <c r="I303" s="30"/>
      <c r="J303" s="35"/>
      <c r="K303" s="36"/>
      <c r="L303" s="56"/>
      <c r="M303" s="39"/>
      <c r="N303" s="39"/>
      <c r="O303" s="39"/>
      <c r="P303" s="7"/>
    </row>
    <row r="304" spans="9:16" x14ac:dyDescent="0.2">
      <c r="I304" s="30"/>
      <c r="J304" s="35"/>
      <c r="K304" s="36"/>
      <c r="L304" s="56"/>
      <c r="M304" s="39"/>
      <c r="N304" s="39"/>
      <c r="O304" s="39"/>
      <c r="P304" s="7"/>
    </row>
    <row r="305" spans="9:16" x14ac:dyDescent="0.2">
      <c r="I305" s="30"/>
      <c r="J305" s="35"/>
      <c r="K305" s="36"/>
      <c r="L305" s="56"/>
      <c r="M305" s="39"/>
      <c r="N305" s="39"/>
      <c r="O305" s="39"/>
      <c r="P305" s="7"/>
    </row>
    <row r="306" spans="9:16" x14ac:dyDescent="0.2">
      <c r="I306" s="30"/>
      <c r="J306" s="35"/>
      <c r="K306" s="36"/>
      <c r="L306" s="56"/>
      <c r="M306" s="39"/>
      <c r="N306" s="39"/>
      <c r="O306" s="39"/>
      <c r="P306" s="7"/>
    </row>
    <row r="307" spans="9:16" x14ac:dyDescent="0.2">
      <c r="I307" s="30"/>
      <c r="J307" s="35"/>
      <c r="K307" s="36"/>
      <c r="L307" s="56"/>
      <c r="M307" s="39"/>
      <c r="N307" s="39"/>
      <c r="O307" s="39"/>
      <c r="P307" s="7"/>
    </row>
    <row r="308" spans="9:16" x14ac:dyDescent="0.2">
      <c r="I308" s="30"/>
      <c r="J308" s="35"/>
      <c r="K308" s="36"/>
      <c r="L308" s="56"/>
      <c r="M308" s="39"/>
      <c r="N308" s="39"/>
      <c r="O308" s="39"/>
      <c r="P308" s="7"/>
    </row>
    <row r="309" spans="9:16" x14ac:dyDescent="0.2">
      <c r="I309" s="30"/>
      <c r="J309" s="35"/>
      <c r="K309" s="36"/>
      <c r="L309" s="56"/>
      <c r="M309" s="39"/>
      <c r="N309" s="39"/>
      <c r="O309" s="39"/>
      <c r="P309" s="7"/>
    </row>
    <row r="310" spans="9:16" x14ac:dyDescent="0.2">
      <c r="I310" s="30"/>
      <c r="J310" s="35"/>
      <c r="K310" s="36"/>
      <c r="L310" s="56"/>
      <c r="M310" s="39"/>
      <c r="N310" s="39"/>
      <c r="O310" s="39"/>
      <c r="P310" s="7"/>
    </row>
    <row r="311" spans="9:16" x14ac:dyDescent="0.2">
      <c r="I311" s="30"/>
      <c r="J311" s="35"/>
      <c r="K311" s="36"/>
      <c r="L311" s="56"/>
      <c r="M311" s="39"/>
      <c r="N311" s="39"/>
      <c r="O311" s="39"/>
      <c r="P311" s="7"/>
    </row>
    <row r="312" spans="9:16" x14ac:dyDescent="0.2">
      <c r="I312" s="30"/>
      <c r="J312" s="35"/>
      <c r="K312" s="36"/>
      <c r="L312" s="56"/>
      <c r="M312" s="39"/>
      <c r="N312" s="39"/>
      <c r="O312" s="39"/>
      <c r="P312" s="7"/>
    </row>
    <row r="313" spans="9:16" x14ac:dyDescent="0.2">
      <c r="I313" s="30"/>
      <c r="J313" s="35"/>
      <c r="K313" s="36"/>
      <c r="L313" s="56"/>
      <c r="M313" s="39"/>
      <c r="N313" s="39"/>
      <c r="O313" s="39"/>
      <c r="P313" s="7"/>
    </row>
    <row r="314" spans="9:16" x14ac:dyDescent="0.2">
      <c r="I314" s="30"/>
      <c r="J314" s="35"/>
      <c r="K314" s="36"/>
      <c r="L314" s="56"/>
      <c r="M314" s="39"/>
      <c r="N314" s="39"/>
      <c r="O314" s="39"/>
      <c r="P314" s="7"/>
    </row>
    <row r="315" spans="9:16" x14ac:dyDescent="0.2">
      <c r="I315" s="30"/>
      <c r="J315" s="35"/>
      <c r="K315" s="36"/>
      <c r="L315" s="56"/>
      <c r="M315" s="39"/>
      <c r="N315" s="39"/>
      <c r="O315" s="39"/>
      <c r="P315" s="7"/>
    </row>
    <row r="316" spans="9:16" x14ac:dyDescent="0.2">
      <c r="I316" s="30"/>
      <c r="J316" s="35"/>
      <c r="K316" s="36"/>
      <c r="L316" s="56"/>
      <c r="M316" s="39"/>
      <c r="N316" s="39"/>
      <c r="O316" s="39"/>
      <c r="P316" s="7"/>
    </row>
    <row r="317" spans="9:16" x14ac:dyDescent="0.2">
      <c r="I317" s="30"/>
      <c r="J317" s="35"/>
      <c r="K317" s="36"/>
      <c r="L317" s="56"/>
      <c r="M317" s="39"/>
      <c r="N317" s="39"/>
      <c r="O317" s="39"/>
      <c r="P317" s="7"/>
    </row>
    <row r="318" spans="9:16" x14ac:dyDescent="0.2">
      <c r="I318" s="30"/>
      <c r="J318" s="35"/>
      <c r="K318" s="36"/>
      <c r="L318" s="56"/>
      <c r="M318" s="39"/>
      <c r="N318" s="39"/>
      <c r="O318" s="39"/>
      <c r="P318" s="7"/>
    </row>
    <row r="319" spans="9:16" x14ac:dyDescent="0.2">
      <c r="I319" s="30"/>
      <c r="J319" s="35"/>
      <c r="K319" s="36"/>
      <c r="L319" s="56"/>
      <c r="M319" s="39"/>
      <c r="N319" s="39"/>
      <c r="O319" s="39"/>
      <c r="P319" s="7"/>
    </row>
    <row r="320" spans="9:16" x14ac:dyDescent="0.2">
      <c r="I320" s="30"/>
      <c r="J320" s="35"/>
      <c r="K320" s="36"/>
      <c r="L320" s="56"/>
      <c r="M320" s="39"/>
      <c r="N320" s="39"/>
      <c r="O320" s="39"/>
      <c r="P320" s="7"/>
    </row>
    <row r="321" spans="9:16" x14ac:dyDescent="0.2">
      <c r="I321" s="30"/>
      <c r="J321" s="35"/>
      <c r="K321" s="36"/>
      <c r="L321" s="56"/>
      <c r="M321" s="39"/>
      <c r="N321" s="39"/>
      <c r="O321" s="39"/>
      <c r="P321" s="7"/>
    </row>
    <row r="322" spans="9:16" x14ac:dyDescent="0.2">
      <c r="I322" s="30"/>
      <c r="J322" s="35"/>
      <c r="K322" s="36"/>
      <c r="L322" s="56"/>
      <c r="M322" s="39"/>
      <c r="N322" s="39"/>
      <c r="O322" s="39"/>
      <c r="P322" s="7"/>
    </row>
    <row r="323" spans="9:16" x14ac:dyDescent="0.2">
      <c r="I323" s="30"/>
      <c r="J323" s="35"/>
      <c r="K323" s="36"/>
      <c r="L323" s="56"/>
      <c r="M323" s="39"/>
      <c r="N323" s="39"/>
      <c r="O323" s="39"/>
      <c r="P323" s="7"/>
    </row>
    <row r="324" spans="9:16" x14ac:dyDescent="0.2">
      <c r="I324" s="30"/>
      <c r="J324" s="35"/>
      <c r="K324" s="36"/>
      <c r="L324" s="56"/>
      <c r="M324" s="39"/>
      <c r="N324" s="39"/>
      <c r="O324" s="39"/>
      <c r="P324" s="7"/>
    </row>
    <row r="325" spans="9:16" x14ac:dyDescent="0.2">
      <c r="I325" s="30"/>
      <c r="J325" s="35"/>
      <c r="K325" s="36"/>
      <c r="L325" s="56"/>
      <c r="M325" s="39"/>
      <c r="N325" s="39"/>
      <c r="O325" s="39"/>
      <c r="P325" s="7"/>
    </row>
    <row r="326" spans="9:16" x14ac:dyDescent="0.2">
      <c r="I326" s="30"/>
      <c r="J326" s="35"/>
      <c r="K326" s="36"/>
      <c r="L326" s="56"/>
      <c r="M326" s="39"/>
      <c r="N326" s="39"/>
      <c r="O326" s="39"/>
      <c r="P326" s="7"/>
    </row>
    <row r="327" spans="9:16" x14ac:dyDescent="0.2">
      <c r="I327" s="30"/>
      <c r="J327" s="35"/>
      <c r="K327" s="36"/>
      <c r="L327" s="56"/>
      <c r="M327" s="39"/>
      <c r="N327" s="39"/>
      <c r="O327" s="39"/>
      <c r="P327" s="7"/>
    </row>
    <row r="328" spans="9:16" x14ac:dyDescent="0.2">
      <c r="I328" s="30"/>
      <c r="J328" s="35"/>
      <c r="K328" s="36"/>
      <c r="L328" s="56"/>
      <c r="M328" s="39"/>
      <c r="N328" s="39"/>
      <c r="O328" s="39"/>
      <c r="P328" s="7"/>
    </row>
    <row r="329" spans="9:16" x14ac:dyDescent="0.2">
      <c r="I329" s="30"/>
      <c r="J329" s="35"/>
      <c r="K329" s="36"/>
      <c r="L329" s="56"/>
      <c r="M329" s="39"/>
      <c r="N329" s="39"/>
      <c r="O329" s="39"/>
      <c r="P329" s="7"/>
    </row>
    <row r="330" spans="9:16" x14ac:dyDescent="0.2">
      <c r="I330" s="30"/>
      <c r="J330" s="35"/>
      <c r="K330" s="36"/>
      <c r="L330" s="56"/>
      <c r="M330" s="39"/>
      <c r="N330" s="39"/>
      <c r="O330" s="39"/>
      <c r="P330" s="7"/>
    </row>
    <row r="331" spans="9:16" x14ac:dyDescent="0.2">
      <c r="I331" s="30"/>
      <c r="J331" s="35"/>
      <c r="K331" s="36"/>
      <c r="L331" s="56"/>
      <c r="M331" s="39"/>
      <c r="N331" s="39"/>
      <c r="O331" s="39"/>
      <c r="P331" s="7"/>
    </row>
    <row r="332" spans="9:16" x14ac:dyDescent="0.2">
      <c r="I332" s="30"/>
      <c r="J332" s="35"/>
      <c r="K332" s="36"/>
      <c r="L332" s="56"/>
      <c r="M332" s="39"/>
      <c r="N332" s="39"/>
      <c r="O332" s="39"/>
      <c r="P332" s="7"/>
    </row>
    <row r="333" spans="9:16" x14ac:dyDescent="0.2">
      <c r="I333" s="30"/>
      <c r="J333" s="35"/>
      <c r="K333" s="36"/>
      <c r="L333" s="56"/>
      <c r="M333" s="39"/>
      <c r="N333" s="39"/>
      <c r="O333" s="39"/>
      <c r="P333" s="7"/>
    </row>
    <row r="334" spans="9:16" x14ac:dyDescent="0.2">
      <c r="I334" s="30"/>
      <c r="J334" s="35"/>
      <c r="K334" s="36"/>
      <c r="L334" s="56"/>
      <c r="M334" s="39"/>
      <c r="N334" s="39"/>
      <c r="O334" s="39"/>
      <c r="P334" s="7"/>
    </row>
    <row r="335" spans="9:16" x14ac:dyDescent="0.2">
      <c r="I335" s="30"/>
      <c r="J335" s="35"/>
      <c r="K335" s="36"/>
      <c r="L335" s="56"/>
      <c r="M335" s="39"/>
      <c r="N335" s="39"/>
      <c r="O335" s="39"/>
      <c r="P335" s="7"/>
    </row>
    <row r="336" spans="9:16" x14ac:dyDescent="0.2">
      <c r="I336" s="30"/>
      <c r="J336" s="35"/>
      <c r="K336" s="36"/>
      <c r="L336" s="56"/>
      <c r="M336" s="39"/>
      <c r="N336" s="39"/>
      <c r="O336" s="39"/>
      <c r="P336" s="7"/>
    </row>
    <row r="337" spans="9:16" x14ac:dyDescent="0.2">
      <c r="I337" s="30"/>
      <c r="J337" s="35"/>
      <c r="K337" s="36"/>
      <c r="L337" s="56"/>
      <c r="M337" s="39"/>
      <c r="N337" s="39"/>
      <c r="O337" s="39"/>
      <c r="P337" s="7"/>
    </row>
    <row r="338" spans="9:16" x14ac:dyDescent="0.2">
      <c r="I338" s="30"/>
      <c r="J338" s="35"/>
      <c r="K338" s="36"/>
      <c r="L338" s="56"/>
      <c r="M338" s="39"/>
      <c r="N338" s="39"/>
      <c r="O338" s="39"/>
      <c r="P338" s="7"/>
    </row>
    <row r="339" spans="9:16" x14ac:dyDescent="0.2">
      <c r="I339" s="30"/>
      <c r="J339" s="35"/>
      <c r="K339" s="36"/>
      <c r="L339" s="56"/>
      <c r="M339" s="39"/>
      <c r="N339" s="39"/>
      <c r="O339" s="39"/>
      <c r="P339" s="7"/>
    </row>
    <row r="340" spans="9:16" x14ac:dyDescent="0.2">
      <c r="I340" s="30"/>
      <c r="J340" s="35"/>
      <c r="K340" s="36"/>
      <c r="L340" s="56"/>
      <c r="M340" s="39"/>
      <c r="N340" s="39"/>
      <c r="O340" s="39"/>
      <c r="P340" s="7"/>
    </row>
    <row r="341" spans="9:16" x14ac:dyDescent="0.2">
      <c r="I341" s="30"/>
      <c r="J341" s="35"/>
      <c r="K341" s="36"/>
      <c r="L341" s="56"/>
      <c r="M341" s="39"/>
      <c r="N341" s="39"/>
      <c r="O341" s="39"/>
      <c r="P341" s="7"/>
    </row>
    <row r="342" spans="9:16" x14ac:dyDescent="0.2">
      <c r="I342" s="30"/>
      <c r="J342" s="35"/>
      <c r="K342" s="36"/>
      <c r="L342" s="56"/>
      <c r="M342" s="39"/>
      <c r="N342" s="39"/>
      <c r="O342" s="39"/>
      <c r="P342" s="7"/>
    </row>
    <row r="343" spans="9:16" x14ac:dyDescent="0.2">
      <c r="I343" s="30"/>
      <c r="J343" s="35"/>
      <c r="K343" s="36"/>
      <c r="L343" s="56"/>
      <c r="M343" s="39"/>
      <c r="N343" s="39"/>
      <c r="O343" s="39"/>
      <c r="P343" s="7"/>
    </row>
    <row r="344" spans="9:16" x14ac:dyDescent="0.2">
      <c r="I344" s="30"/>
      <c r="J344" s="35"/>
      <c r="K344" s="36"/>
      <c r="L344" s="56"/>
      <c r="M344" s="39"/>
      <c r="N344" s="39"/>
      <c r="O344" s="39"/>
      <c r="P344" s="39"/>
    </row>
    <row r="345" spans="9:16" x14ac:dyDescent="0.2">
      <c r="I345" s="30"/>
      <c r="J345" s="35"/>
      <c r="K345" s="36"/>
      <c r="L345" s="56"/>
      <c r="M345" s="39"/>
      <c r="N345" s="39"/>
      <c r="O345" s="39"/>
      <c r="P345" s="39"/>
    </row>
    <row r="346" spans="9:16" x14ac:dyDescent="0.2">
      <c r="I346" s="30"/>
      <c r="J346" s="35"/>
      <c r="K346" s="36"/>
      <c r="L346" s="56"/>
      <c r="M346" s="39"/>
      <c r="N346" s="39"/>
      <c r="O346" s="39"/>
      <c r="P346" s="39"/>
    </row>
    <row r="347" spans="9:16" x14ac:dyDescent="0.2">
      <c r="I347" s="30"/>
      <c r="J347" s="35"/>
      <c r="K347" s="36"/>
      <c r="L347" s="56"/>
      <c r="M347" s="39"/>
      <c r="N347" s="39"/>
      <c r="O347" s="39"/>
      <c r="P347" s="39"/>
    </row>
    <row r="348" spans="9:16" x14ac:dyDescent="0.2">
      <c r="I348" s="30"/>
      <c r="J348" s="35"/>
      <c r="K348" s="36"/>
      <c r="L348" s="56"/>
      <c r="M348" s="39"/>
      <c r="N348" s="39"/>
      <c r="O348" s="39"/>
      <c r="P348" s="39"/>
    </row>
    <row r="349" spans="9:16" x14ac:dyDescent="0.2">
      <c r="I349" s="30"/>
      <c r="J349" s="35"/>
      <c r="K349" s="36"/>
      <c r="L349" s="56"/>
      <c r="M349" s="39"/>
      <c r="N349" s="39"/>
      <c r="O349" s="39"/>
      <c r="P349" s="39"/>
    </row>
    <row r="350" spans="9:16" x14ac:dyDescent="0.2">
      <c r="I350" s="30"/>
      <c r="J350" s="35"/>
      <c r="K350" s="36"/>
      <c r="L350" s="56"/>
      <c r="M350" s="39"/>
      <c r="N350" s="39"/>
      <c r="O350" s="39"/>
      <c r="P350" s="39"/>
    </row>
    <row r="351" spans="9:16" x14ac:dyDescent="0.2">
      <c r="I351" s="30"/>
      <c r="J351" s="35"/>
      <c r="K351" s="36"/>
      <c r="L351" s="56"/>
      <c r="M351" s="39"/>
      <c r="N351" s="39"/>
      <c r="O351" s="39"/>
      <c r="P351" s="39"/>
    </row>
    <row r="352" spans="9:16" x14ac:dyDescent="0.2">
      <c r="I352" s="30"/>
      <c r="J352" s="35"/>
      <c r="K352" s="36"/>
      <c r="L352" s="56"/>
      <c r="M352" s="39"/>
      <c r="N352" s="39"/>
      <c r="O352" s="39"/>
      <c r="P352" s="39"/>
    </row>
    <row r="353" spans="9:16" x14ac:dyDescent="0.2">
      <c r="I353" s="30"/>
      <c r="J353" s="35"/>
      <c r="K353" s="36"/>
      <c r="L353" s="56"/>
      <c r="M353" s="39"/>
      <c r="N353" s="39"/>
      <c r="O353" s="39"/>
      <c r="P353" s="39"/>
    </row>
    <row r="354" spans="9:16" x14ac:dyDescent="0.2">
      <c r="I354" s="30"/>
      <c r="J354" s="35"/>
      <c r="K354" s="36"/>
      <c r="L354" s="56"/>
      <c r="M354" s="39"/>
      <c r="N354" s="39"/>
      <c r="O354" s="39"/>
      <c r="P354" s="39"/>
    </row>
    <row r="355" spans="9:16" x14ac:dyDescent="0.2">
      <c r="I355" s="30"/>
      <c r="J355" s="35"/>
      <c r="K355" s="36"/>
      <c r="L355" s="56"/>
      <c r="M355" s="39"/>
      <c r="N355" s="39"/>
      <c r="O355" s="39"/>
      <c r="P355" s="39"/>
    </row>
    <row r="356" spans="9:16" x14ac:dyDescent="0.2">
      <c r="I356" s="30"/>
      <c r="J356" s="35"/>
      <c r="K356" s="36"/>
      <c r="L356" s="56"/>
      <c r="M356" s="39"/>
      <c r="N356" s="39"/>
      <c r="O356" s="39"/>
      <c r="P356" s="39"/>
    </row>
    <row r="357" spans="9:16" x14ac:dyDescent="0.2">
      <c r="I357" s="30"/>
      <c r="J357" s="35"/>
      <c r="K357" s="36"/>
      <c r="L357" s="56"/>
      <c r="M357" s="39"/>
      <c r="N357" s="39"/>
      <c r="O357" s="39"/>
      <c r="P357" s="39"/>
    </row>
    <row r="358" spans="9:16" x14ac:dyDescent="0.2">
      <c r="I358" s="30"/>
      <c r="J358" s="35"/>
      <c r="K358" s="36"/>
      <c r="L358" s="56"/>
      <c r="M358" s="39"/>
      <c r="N358" s="39"/>
      <c r="O358" s="39"/>
      <c r="P358" s="39"/>
    </row>
    <row r="359" spans="9:16" x14ac:dyDescent="0.2">
      <c r="I359" s="30"/>
      <c r="J359" s="35"/>
      <c r="K359" s="36"/>
      <c r="L359" s="56"/>
      <c r="M359" s="39"/>
      <c r="N359" s="39"/>
      <c r="O359" s="39"/>
      <c r="P359" s="39"/>
    </row>
    <row r="360" spans="9:16" x14ac:dyDescent="0.2">
      <c r="I360" s="30"/>
      <c r="J360" s="35"/>
      <c r="K360" s="36"/>
      <c r="L360" s="56"/>
      <c r="M360" s="39"/>
      <c r="N360" s="39"/>
      <c r="O360" s="39"/>
      <c r="P360" s="39"/>
    </row>
    <row r="361" spans="9:16" x14ac:dyDescent="0.2">
      <c r="I361" s="30"/>
      <c r="J361" s="35"/>
      <c r="K361" s="36"/>
      <c r="L361" s="56"/>
      <c r="M361" s="39"/>
      <c r="N361" s="39"/>
      <c r="O361" s="39"/>
      <c r="P361" s="39"/>
    </row>
    <row r="362" spans="9:16" x14ac:dyDescent="0.2">
      <c r="I362" s="30"/>
      <c r="J362" s="35"/>
      <c r="K362" s="36"/>
      <c r="L362" s="56"/>
      <c r="M362" s="39"/>
      <c r="N362" s="39"/>
      <c r="O362" s="39"/>
      <c r="P362" s="39"/>
    </row>
    <row r="363" spans="9:16" x14ac:dyDescent="0.2">
      <c r="I363" s="30"/>
      <c r="J363" s="35"/>
      <c r="K363" s="36"/>
      <c r="L363" s="56"/>
      <c r="M363" s="39"/>
      <c r="N363" s="39"/>
      <c r="O363" s="39"/>
      <c r="P363" s="39"/>
    </row>
    <row r="364" spans="9:16" x14ac:dyDescent="0.2">
      <c r="I364" s="30"/>
      <c r="J364" s="35"/>
      <c r="K364" s="36"/>
      <c r="L364" s="56"/>
      <c r="M364" s="39"/>
      <c r="N364" s="39"/>
      <c r="O364" s="39"/>
      <c r="P364" s="39"/>
    </row>
    <row r="365" spans="9:16" x14ac:dyDescent="0.2">
      <c r="I365" s="30"/>
      <c r="J365" s="35"/>
      <c r="K365" s="36"/>
      <c r="L365" s="56"/>
      <c r="M365" s="39"/>
      <c r="N365" s="39"/>
      <c r="O365" s="39"/>
      <c r="P365" s="39"/>
    </row>
    <row r="366" spans="9:16" x14ac:dyDescent="0.2">
      <c r="I366" s="30"/>
      <c r="J366" s="35"/>
      <c r="K366" s="36"/>
      <c r="L366" s="56"/>
      <c r="M366" s="39"/>
      <c r="N366" s="39"/>
      <c r="O366" s="39"/>
      <c r="P366" s="39"/>
    </row>
    <row r="140799" spans="4:4" x14ac:dyDescent="0.2">
      <c r="D140799" s="67" t="s">
        <v>33</v>
      </c>
    </row>
  </sheetData>
  <mergeCells count="4">
    <mergeCell ref="E19:E20"/>
    <mergeCell ref="B17:C17"/>
    <mergeCell ref="L2:O2"/>
    <mergeCell ref="L12:P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Minh Dinh Anh (HKM)</dc:creator>
  <cp:lastModifiedBy>admin</cp:lastModifiedBy>
  <cp:lastPrinted>2017-11-15T03:50:04Z</cp:lastPrinted>
  <dcterms:created xsi:type="dcterms:W3CDTF">2006-09-16T00:00:00Z</dcterms:created>
  <dcterms:modified xsi:type="dcterms:W3CDTF">2021-11-05T10:53:35Z</dcterms:modified>
</cp:coreProperties>
</file>