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bookViews>
    <workbookView showHorizontalScroll="true" showVerticalScroll="true" showSheetTabs="true" xWindow="0" yWindow="0" windowWidth="16384" windowHeight="8192" tabRatio="500" firstSheet="0" activeTab="1"/>
  </bookViews>
  <sheets>
    <sheet name="KCT_cap_xa_D9" sheetId="1" state="visible" r:id="rId3"/>
    <sheet name="KCT_thon_to_dan_pho_D10_ND154"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<sst xmlns="http://schemas.openxmlformats.org/spreadsheetml/2006/main" count="116" uniqueCount="48">
  <si>
    <t xml:space="preserve">CHÍNH SÁCH CHO CÁN BỘ KCT CẤP XÃ NGHỈ NGAY TẠI ĐIỀU 9 NGHỊ ĐỊNH 154/2025/NĐ-CP</t>
  </si>
  <si>
    <t xml:space="preserve">Trang: Lao động - Tiền lương - Việc làm</t>
  </si>
  <si>
    <t xml:space="preserve">Vui lòng nhập vào các ô màu vàng</t>
  </si>
  <si>
    <t xml:space="preserve">Mức phụ cấp hàng tháng hiện hưởng:</t>
  </si>
  <si>
    <t xml:space="preserve">Lao động nam</t>
  </si>
  <si>
    <t xml:space="preserve">Lao động nữ</t>
  </si>
  <si>
    <t xml:space="preserve">Số tháng công tác:</t>
  </si>
  <si>
    <t xml:space="preserve">(tháng)</t>
  </si>
  <si>
    <t xml:space="preserve">Năm nghỉ hưu</t>
  </si>
  <si>
    <t xml:space="preserve">Tuổi nghỉ hưu</t>
  </si>
  <si>
    <t xml:space="preserve">Số năm công tác:</t>
  </si>
  <si>
    <t xml:space="preserve">(năm)</t>
  </si>
  <si>
    <t xml:space="preserve">Điều kiện bình thường</t>
  </si>
  <si>
    <t xml:space="preserve">I. Dưới 5 năm công tác</t>
  </si>
  <si>
    <t xml:space="preserve">61 tuổi 3 tháng</t>
  </si>
  <si>
    <t xml:space="preserve">56 tuổi 8 tháng</t>
  </si>
  <si>
    <t xml:space="preserve">Trợ cấp 1 lần:</t>
  </si>
  <si>
    <t xml:space="preserve">61 tuổi 6 tháng</t>
  </si>
  <si>
    <t xml:space="preserve">57 tuổi</t>
  </si>
  <si>
    <t xml:space="preserve">Trợ cấp mỗi năm công tác:</t>
  </si>
  <si>
    <t xml:space="preserve">61 tuổi 9 tháng</t>
  </si>
  <si>
    <t xml:space="preserve">57 tuổi 4 tháng</t>
  </si>
  <si>
    <t xml:space="preserve">Trợ cấp tìm việc làm:</t>
  </si>
  <si>
    <t xml:space="preserve">Từ năm 2028 trở đi</t>
  </si>
  <si>
    <t xml:space="preserve">62 tuổi</t>
  </si>
  <si>
    <t xml:space="preserve">57 tuổi 8 tháng</t>
  </si>
  <si>
    <t xml:space="preserve">Tổng số tiền nhận</t>
  </si>
  <si>
    <t xml:space="preserve">58 tuổi</t>
  </si>
  <si>
    <t xml:space="preserve">II. Từ đủ 05 năm công tác trở lên và có tuổi đời còn dưới 05 năm đến tuổi nghỉ hưu</t>
  </si>
  <si>
    <t xml:space="preserve">58 tuổi 4 tháng</t>
  </si>
  <si>
    <t xml:space="preserve">Số tháng nghỉ hưu sớm</t>
  </si>
  <si>
    <t xml:space="preserve">Làm nghề, công việc nặng nhọc, độc hại, nguy hiểm hoặc đặc biệt nặng nhọc, độc hại, nguy hiểm thuộc
Suy giảm khả năng lao động 61%
 Làm việc ở vùng có điều kiện kinh tế - xã hội đặc biệt khó khăn</t>
  </si>
  <si>
    <t xml:space="preserve">Trợ cấp một lần:</t>
  </si>
  <si>
    <t xml:space="preserve">56 tuổi 3 tháng</t>
  </si>
  <si>
    <t xml:space="preserve">51 tuổi 8 tháng</t>
  </si>
  <si>
    <t xml:space="preserve">56 tuổi 6 tháng</t>
  </si>
  <si>
    <t xml:space="preserve">52 tuổi</t>
  </si>
  <si>
    <t xml:space="preserve">56 tuổi 9 tháng</t>
  </si>
  <si>
    <t xml:space="preserve">52 tuổi 4 tháng</t>
  </si>
  <si>
    <t xml:space="preserve">52 tuổi 8 tháng</t>
  </si>
  <si>
    <t xml:space="preserve">III. Từ đủ 05 năm công tác trở lên và có tuổi đời còn từ đủ 05 năm trở lên đến tuổi nghỉ hưu </t>
  </si>
  <si>
    <t xml:space="preserve">53 tuổi</t>
  </si>
  <si>
    <t xml:space="preserve">53 tuổi 4 tháng</t>
  </si>
  <si>
    <r>
      <rPr>
        <b val="true"/>
        <sz val="13"/>
        <color theme="1"/>
        <rFont val="Times New Roman"/>
        <family val="1"/>
        <charset val="1"/>
      </rPr>
      <t xml:space="preserve">IV. Đối với cán bộ, công chức cấp xã do sắp xếp đơn vị hành chính cấp xã giai đoạn 2023 - 2025 nên được bố trí sang làm người hoạt động không chuyên trách cấp xã:
</t>
    </r>
    <r>
      <rPr>
        <sz val="13"/>
        <color theme="1"/>
        <rFont val="Times New Roman"/>
        <family val="1"/>
        <charset val="1"/>
      </rPr>
      <t xml:space="preserve">Được hưởng các chế độ như quy định tại </t>
    </r>
    <r>
      <rPr>
        <b val="true"/>
        <sz val="13"/>
        <color rgb="FFFF0000"/>
        <rFont val="Times New Roman"/>
        <family val="1"/>
        <charset val="1"/>
      </rPr>
      <t xml:space="preserve">Trường hợp 1</t>
    </r>
    <r>
      <rPr>
        <sz val="13"/>
        <color theme="1"/>
        <rFont val="Times New Roman"/>
        <family val="1"/>
        <charset val="1"/>
      </rPr>
      <t xml:space="preserve"> nhưng tiền lương tháng hiện hưởng để tính trợ cấp là tiền lương tháng liền kề của chức danh cán bộ, công chức cấp xã trước khi được bố trí sang làm người hoạt động không chuyên trách ở cấp xã.</t>
    </r>
  </si>
  <si>
    <t xml:space="preserve">V. Người hoạt động không chuyên trách ở cấp xã đã đủ tuổi nghỉ hưu hoặc đang hưởng chế độ hưu trí, chế độ mất sức lao động thì:</t>
  </si>
  <si>
    <t xml:space="preserve">CHÍNH SÁCH CHO NGƯỜI KCT THÔN, TỔ DÂN PHỐ TẠI ĐIỀU 10 NGHỊ ĐỊNH 154/2025/NĐ-CP</t>
  </si>
  <si>
    <r>
      <rPr>
        <b val="true"/>
        <sz val="13"/>
        <color theme="1"/>
        <rFont val="Times New Roman"/>
        <family val="1"/>
        <charset val="1"/>
      </rPr>
      <t xml:space="preserve">IV. Đối với cán bộ, công chức cấp xã do sắp xếp đơn vị hành chính cấp xã giai đoạn 2023 - 2025 nên được bố trí sang làm người hoạt động không chuyên trách ở thôn, tổ dân phố thì: 
</t>
    </r>
    <r>
      <rPr>
        <sz val="13"/>
        <color theme="1"/>
        <rFont val="Times New Roman"/>
        <family val="1"/>
        <charset val="1"/>
      </rPr>
      <t xml:space="preserve">Được hưởng các chế độ như quy định ở trên nhưng tiền lương tháng hiện hưởng để tính trợ cấp là tiền lương tháng liền kề của chức danh cán bộ, công chức cấp xã trước khi được bố trí sang làm người hoạt động không chuyên trách ở thôn, tổ dân phố. </t>
    </r>
  </si>
  <si>
    <t xml:space="preserve">V. Người hoạt động không chuyên trách ở thôn, tổ dân phố đã đủ tuổi nghỉ hưu hoặc đang hưởng chế độ hưu trí, chế độ mất sức lao động thì:</t>
  </si>
</sst>
</file>

<file path=xl/styles.xml><?xml version="1.0" encoding="utf-8"?>
<styleSheet xmlns="http://schemas.openxmlformats.org/spreadsheetml/2006/main">
  <numFmts count="3">
    <numFmt numFmtId="164" formatCode="General"/>
    <numFmt numFmtId="165" formatCode="_-* #,##0.00_-;\-* #,##0.00_-;_-* \-??_-;_-@_-"/>
    <numFmt numFmtId="166" formatCode="_-* #,##0_-;\-* #,##0_-;_-* \-??_-;_-@_-"/>
  </numFmts>
  <fonts count="18">
    <font>
      <sz val="11"/>
      <color theme="1"/>
      <name val="Calibri"/>
      <family val="2"/>
      <charset val="163"/>
    </font>
    <font>
      <sz val="10"/>
      <name val="Arial"/>
      <family val="0"/>
    </font>
    <font>
      <sz val="10"/>
      <name val="Arial"/>
      <family val="0"/>
    </font>
    <font>
      <sz val="10"/>
      <name val="Arial"/>
      <family val="0"/>
    </font>
    <font>
      <sz val="13"/>
      <color theme="1"/>
      <name val="Calibri"/>
      <family val="2"/>
      <charset val="163"/>
    </font>
    <font>
      <b val="true"/>
      <sz val="18"/>
      <color rgb="FFFF7601"/>
      <name val="Times New Roman"/>
      <family val="1"/>
      <charset val="1"/>
    </font>
    <font>
      <sz val="13"/>
      <color theme="1"/>
      <name val="Times New Roman"/>
      <family val="1"/>
      <charset val="1"/>
    </font>
    <font>
      <b val="true"/>
      <i val="true"/>
      <sz val="13"/>
      <color rgb="FF00809D"/>
      <name val="Times New Roman"/>
      <family val="1"/>
      <charset val="1"/>
    </font>
    <font>
      <b val="true"/>
      <i val="true"/>
      <sz val="13"/>
      <color rgb="FF00B050"/>
      <name val="Times New Roman"/>
      <family val="1"/>
      <charset val="1"/>
    </font>
    <font>
      <b val="true"/>
      <sz val="13"/>
      <color rgb="FF000000"/>
      <name val="Times New Roman"/>
      <family val="1"/>
      <charset val="1"/>
    </font>
    <font>
      <i val="true"/>
      <sz val="13"/>
      <color theme="1"/>
      <name val="Times New Roman"/>
      <family val="1"/>
      <charset val="1"/>
    </font>
    <font>
      <b val="true"/>
      <sz val="13"/>
      <color theme="1"/>
      <name val="Times New Roman"/>
      <family val="1"/>
      <charset val="1"/>
    </font>
    <font>
      <sz val="13"/>
      <color rgb="FF000000"/>
      <name val="Times New Roman"/>
      <family val="1"/>
      <charset val="1"/>
    </font>
    <font>
      <b val="true"/>
      <sz val="13"/>
      <color rgb="FFFF7601"/>
      <name val="Times New Roman"/>
      <family val="1"/>
      <charset val="1"/>
    </font>
    <font>
      <b val="true"/>
      <sz val="13"/>
      <color rgb="FFFF0000"/>
      <name val="Times New Roman"/>
      <family val="1"/>
      <charset val="1"/>
    </font>
    <font>
      <b val="true"/>
      <sz val="14"/>
      <color rgb="FF00809D"/>
      <name val="Times New Roman"/>
      <family val="1"/>
    </font>
    <font>
      <sz val="14"/>
      <color rgb="FF00809D"/>
      <name val="Times New Roman"/>
      <family val="1"/>
    </font>
    <font>
      <i val="true"/>
      <sz val="14"/>
      <color rgb="FF00809D"/>
      <name val="Times New Roman"/>
      <family val="1"/>
    </font>
  </fonts>
  <fills count="5">
    <fill>
      <patternFill patternType="none"/>
    </fill>
    <fill>
      <patternFill patternType="gray125"/>
    </fill>
    <fill>
      <patternFill patternType="solid">
        <fgColor rgb="FFFCECDD"/>
        <bgColor rgb="FFFFFFFF"/>
      </patternFill>
    </fill>
    <fill>
      <patternFill patternType="solid">
        <fgColor rgb="FFFFFF00"/>
        <bgColor rgb="FFFFFF00"/>
      </patternFill>
    </fill>
    <fill>
      <patternFill patternType="solid">
        <fgColor rgb="FFFFFFFF"/>
        <bgColor rgb="FFFCECDD"/>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7" fillId="2"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6" fontId="6" fillId="3" borderId="0" xfId="15" applyFont="true" applyBorder="true" applyAlignment="true" applyProtection="true">
      <alignment horizontal="center" vertical="center" textRotation="0" wrapText="false" indent="0" shrinkToFit="false"/>
      <protection locked="fals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6" fillId="3" borderId="0" xfId="0" applyFont="true" applyBorder="false" applyAlignment="true" applyProtection="true">
      <alignment horizontal="center" vertical="center" textRotation="0" wrapText="false" indent="0" shrinkToFit="false"/>
      <protection locked="fals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11" fillId="0"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6" fontId="6" fillId="0" borderId="0" xfId="15" applyFont="true" applyBorder="true" applyAlignment="true" applyProtection="true">
      <alignment horizontal="center" vertical="center" textRotation="0" wrapText="false" indent="0" shrinkToFit="false"/>
      <protection locked="true" hidden="false"/>
    </xf>
    <xf numFmtId="164" fontId="13" fillId="2" borderId="0" xfId="0" applyFont="true" applyBorder="false" applyAlignment="true" applyProtection="false">
      <alignment horizontal="left" vertical="center" textRotation="0" wrapText="false" indent="0" shrinkToFit="false"/>
      <protection locked="true" hidden="false"/>
    </xf>
    <xf numFmtId="166" fontId="13" fillId="2" borderId="0" xfId="15" applyFont="true" applyBorder="true" applyAlignment="true" applyProtection="true">
      <alignment horizontal="center" vertical="center" textRotation="0" wrapText="false" indent="0" shrinkToFit="false"/>
      <protection locked="tru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11" fillId="0" borderId="0" xfId="0" applyFont="true" applyBorder="true" applyAlignment="true" applyProtection="false">
      <alignment horizontal="left" vertical="bottom" textRotation="0" wrapText="tru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9D"/>
      <rgbColor rgb="FFC0C0C0"/>
      <rgbColor rgb="FF808080"/>
      <rgbColor rgb="FF9999FF"/>
      <rgbColor rgb="FF993366"/>
      <rgbColor rgb="FFFCECD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7601"/>
      <rgbColor rgb="FF66669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212760</xdr:colOff>
      <xdr:row>36</xdr:row>
      <xdr:rowOff>56160</xdr:rowOff>
    </xdr:from>
    <xdr:to>
      <xdr:col>3</xdr:col>
      <xdr:colOff>1624320</xdr:colOff>
      <xdr:row>41</xdr:row>
      <xdr:rowOff>123120</xdr:rowOff>
    </xdr:to>
    <xdr:sp>
      <xdr:nvSpPr>
        <xdr:cNvPr id="1" name="TextBox 2"/>
        <xdr:cNvSpPr/>
      </xdr:nvSpPr>
      <xdr:spPr>
        <a:xfrm>
          <a:off x="212760" y="10229040"/>
          <a:ext cx="6526440" cy="1162080"/>
        </a:xfrm>
        <a:prstGeom prst="rect">
          <a:avLst/>
        </a:prstGeom>
        <a:solidFill>
          <a:srgbClr val="FFFFFF"/>
        </a:solidFill>
        <a:ln w="9525">
          <a:solidFill>
            <a:srgbClr val="FFFFFF">
              <a:shade val="50000"/>
            </a:srgbClr>
          </a:solidFill>
          <a:round/>
        </a:ln>
      </xdr:spPr>
      <xdr:style>
        <a:lnRef idx="0"/>
        <a:fillRef idx="0"/>
        <a:effectRef idx="0"/>
        <a:fontRef idx="minor"/>
      </xdr:style>
      <xdr:txBody>
        <a:bodyPr horzOverflow="clip" vertOverflow="clip" lIns="90000" tIns="45000" rIns="90000" bIns="45000" anchor="ctr">
          <a:noAutofit/>
        </a:bodyPr>
        <a:p>
          <a:pPr>
            <a:lnSpc>
              <a:spcPct val="100000"/>
            </a:lnSpc>
          </a:pPr>
          <a:r>
            <a:rPr lang="en-US" sz="1400" b="1" u="none" strike="noStrike">
              <a:solidFill>
                <a:srgbClr val="00809D"/>
              </a:solidFill>
              <a:effectLst/>
              <a:uFillTx/>
              <a:latin typeface="Times New Roman"/>
            </a:rPr>
            <a:t>Lưu ý:</a:t>
          </a:r>
          <a:r>
            <a:rPr lang="en-US" sz="1400" b="0" u="none" strike="noStrike">
              <a:solidFill>
                <a:srgbClr val="00809D"/>
              </a:solidFill>
              <a:effectLst/>
              <a:uFillTx/>
              <a:latin typeface="Times New Roman"/>
            </a:rPr>
            <a:t> </a:t>
          </a:r>
          <a:r>
            <a:rPr lang="en-US" sz="1400" b="0" i="1" u="none" strike="noStrike">
              <a:solidFill>
                <a:srgbClr val="00809D"/>
              </a:solidFill>
              <a:effectLst/>
              <a:uFillTx/>
              <a:latin typeface="Times New Roman"/>
            </a:rPr>
            <a:t>N</a:t>
          </a:r>
          <a:r>
            <a:rPr lang="vi-VN" sz="1400" b="0" i="1" u="none" strike="noStrike">
              <a:solidFill>
                <a:srgbClr val="00809D"/>
              </a:solidFill>
              <a:effectLst/>
              <a:uFillTx/>
              <a:latin typeface="Times New Roman"/>
            </a:rPr>
            <a:t>gười hoạt động không chuyên trách ở cấp xã nếu nghỉ ngay kể từ khi thực hiện mô hình chính quyền địa phương 2 cấp theo quy định của </a:t>
          </a:r>
          <a:r>
            <a:rPr lang="vi-VN" sz="1400" b="0" i="1" u="none" strike="noStrike">
              <a:solidFill>
                <a:srgbClr val="00809D"/>
              </a:solidFill>
              <a:effectLst/>
              <a:uFillTx/>
              <a:latin typeface="Times New Roman"/>
            </a:rPr>
            <a:t>Luật Tổ chức chính quyền địa phương</a:t>
          </a:r>
          <a:r>
            <a:rPr lang="vi-VN" sz="1400" b="0" i="1" u="none" strike="noStrike">
              <a:solidFill>
                <a:srgbClr val="00809D"/>
              </a:solidFill>
              <a:effectLst/>
              <a:uFillTx/>
              <a:latin typeface="Times New Roman"/>
            </a:rPr>
            <a:t> và được bố trí làm người hoạt động không chuyên trách ở thôn, tổ dân phố thì không được hưởng chính sách quy định tại Nghị định này.</a:t>
          </a:r>
          <a:endParaRPr lang="vi-VN" sz="1400" b="0" u="none" strike="noStrike">
            <a:effectLst/>
            <a:uFillTx/>
            <a:latin typeface="Times New Roman"/>
          </a:endParaRPr>
        </a:p>
      </xdr:txBody>
    </xdr:sp>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I36"/>
  <sheetViews>
    <sheetView showFormulas="false" showGridLines="true" showRowColHeaders="true" showZeros="true" rightToLeft="false" tabSelected="false" showOutlineSymbols="true" defaultGridColor="true" view="normal" topLeftCell="A4" colorId="64" zoomScale="85" zoomScaleNormal="85" zoomScalePageLayoutView="100" workbookViewId="0">
      <selection pane="topLeft" activeCell="D19" activeCellId="0" sqref="D19"/>
    </sheetView>
  </sheetViews>
  <sheetFormatPr defaultColWidth="9.1484375" defaultRowHeight="17.25" customHeight="false" zeroHeight="false" outlineLevelRow="0" outlineLevelCol="0"/>
  <cols>
    <col collapsed="false" customWidth="true" hidden="false" outlineLevel="0" max="1" min="1" style="1" width="16.71"/>
    <col collapsed="false" customWidth="true" hidden="false" outlineLevel="0" max="2" min="2" style="1" width="37.86"/>
    <col collapsed="false" customWidth="true" hidden="false" outlineLevel="0" max="3" min="3" style="1" width="18"/>
    <col collapsed="false" customWidth="true" hidden="false" outlineLevel="0" max="4" min="4" style="1" width="31.15"/>
    <col collapsed="false" customWidth="false" hidden="false" outlineLevel="0" max="5" min="5" style="1" width="9.14"/>
    <col collapsed="false" customWidth="true" hidden="false" outlineLevel="0" max="6" min="6" style="1" width="20.14"/>
    <col collapsed="false" customWidth="true" hidden="false" outlineLevel="0" max="7" min="7" style="1" width="18.42"/>
    <col collapsed="false" customWidth="true" hidden="false" outlineLevel="0" max="8" min="8" style="1" width="17.15"/>
    <col collapsed="false" customWidth="true" hidden="false" outlineLevel="0" max="9" min="9" style="1" width="21.85"/>
    <col collapsed="false" customWidth="false" hidden="false" outlineLevel="0" max="16384" min="10" style="1" width="9.14"/>
  </cols>
  <sheetData>
    <row r="2" customFormat="false" ht="17.25" hidden="false" customHeight="false" outlineLevel="0" collapsed="false">
      <c r="B2" s="2" t="s">
        <v>0</v>
      </c>
      <c r="C2" s="2"/>
      <c r="D2" s="2"/>
      <c r="E2" s="2"/>
      <c r="F2" s="2"/>
      <c r="G2" s="2"/>
      <c r="H2" s="2"/>
      <c r="I2" s="2"/>
    </row>
    <row r="3" customFormat="false" ht="17.25" hidden="false" customHeight="false" outlineLevel="0" collapsed="false">
      <c r="B3" s="2"/>
      <c r="C3" s="2"/>
      <c r="D3" s="2"/>
      <c r="E3" s="2"/>
      <c r="F3" s="2"/>
      <c r="G3" s="2"/>
      <c r="H3" s="2"/>
      <c r="I3" s="2"/>
    </row>
    <row r="4" customFormat="false" ht="17.25" hidden="false" customHeight="false" outlineLevel="0" collapsed="false">
      <c r="B4" s="2"/>
      <c r="C4" s="2"/>
      <c r="D4" s="2"/>
      <c r="E4" s="2"/>
      <c r="F4" s="2"/>
      <c r="G4" s="2"/>
      <c r="H4" s="2"/>
      <c r="I4" s="2"/>
    </row>
    <row r="5" customFormat="false" ht="27.75" hidden="false" customHeight="true" outlineLevel="0" collapsed="false">
      <c r="B5" s="3"/>
      <c r="C5" s="3"/>
      <c r="D5" s="4" t="s">
        <v>1</v>
      </c>
      <c r="E5" s="4"/>
      <c r="F5" s="4"/>
      <c r="G5" s="4"/>
      <c r="H5" s="3"/>
      <c r="I5" s="3"/>
    </row>
    <row r="6" customFormat="false" ht="17.25" hidden="false" customHeight="false" outlineLevel="0" collapsed="false">
      <c r="B6" s="5" t="s">
        <v>2</v>
      </c>
    </row>
    <row r="7" customFormat="false" ht="21.75" hidden="false" customHeight="true" outlineLevel="0" collapsed="false">
      <c r="A7" s="3"/>
      <c r="B7" s="6" t="s">
        <v>3</v>
      </c>
      <c r="C7" s="7"/>
      <c r="D7" s="3"/>
      <c r="E7" s="8"/>
      <c r="F7" s="9" t="s">
        <v>4</v>
      </c>
      <c r="G7" s="9"/>
      <c r="H7" s="9" t="s">
        <v>5</v>
      </c>
      <c r="I7" s="9"/>
    </row>
    <row r="8" customFormat="false" ht="16.5" hidden="false" customHeight="true" outlineLevel="0" collapsed="false">
      <c r="A8" s="3"/>
      <c r="B8" s="6" t="s">
        <v>6</v>
      </c>
      <c r="C8" s="10"/>
      <c r="D8" s="11" t="s">
        <v>7</v>
      </c>
      <c r="E8" s="8"/>
      <c r="F8" s="9" t="s">
        <v>8</v>
      </c>
      <c r="G8" s="9" t="s">
        <v>9</v>
      </c>
      <c r="H8" s="9" t="s">
        <v>8</v>
      </c>
      <c r="I8" s="9" t="s">
        <v>9</v>
      </c>
    </row>
    <row r="9" customFormat="false" ht="18" hidden="false" customHeight="true" outlineLevel="0" collapsed="false">
      <c r="A9" s="3"/>
      <c r="B9" s="6" t="s">
        <v>10</v>
      </c>
      <c r="C9" s="12" t="n">
        <f aca="false">INT(C8/12) + IF(MOD(C8,12)=0, 0, IF(MOD(C8,12)&lt;=6, 0.5, 1))</f>
        <v>0</v>
      </c>
      <c r="D9" s="11" t="s">
        <v>11</v>
      </c>
      <c r="E9" s="8"/>
      <c r="F9" s="9" t="s">
        <v>12</v>
      </c>
      <c r="G9" s="9"/>
      <c r="H9" s="9"/>
      <c r="I9" s="9"/>
    </row>
    <row r="10" customFormat="false" ht="17.25" hidden="false" customHeight="false" outlineLevel="0" collapsed="false">
      <c r="A10" s="13" t="s">
        <v>13</v>
      </c>
      <c r="B10" s="13"/>
      <c r="C10" s="13"/>
      <c r="D10" s="13"/>
      <c r="E10" s="8"/>
      <c r="F10" s="14" t="n">
        <v>2025</v>
      </c>
      <c r="G10" s="14" t="s">
        <v>14</v>
      </c>
      <c r="H10" s="14" t="n">
        <v>2025</v>
      </c>
      <c r="I10" s="14" t="s">
        <v>15</v>
      </c>
    </row>
    <row r="11" customFormat="false" ht="23.25" hidden="false" customHeight="true" outlineLevel="0" collapsed="false">
      <c r="A11" s="3"/>
      <c r="B11" s="6" t="s">
        <v>16</v>
      </c>
      <c r="C11" s="15" t="n">
        <f aca="false">0.8*C7*C8</f>
        <v>0</v>
      </c>
      <c r="D11" s="3"/>
      <c r="E11" s="8"/>
      <c r="F11" s="14" t="n">
        <v>2026</v>
      </c>
      <c r="G11" s="14" t="s">
        <v>17</v>
      </c>
      <c r="H11" s="14" t="n">
        <v>2026</v>
      </c>
      <c r="I11" s="14" t="s">
        <v>18</v>
      </c>
    </row>
    <row r="12" customFormat="false" ht="28.5" hidden="false" customHeight="true" outlineLevel="0" collapsed="false">
      <c r="A12" s="3"/>
      <c r="B12" s="6" t="s">
        <v>19</v>
      </c>
      <c r="C12" s="15" t="n">
        <f aca="false">1.5*C7*C9</f>
        <v>0</v>
      </c>
      <c r="D12" s="3"/>
      <c r="E12" s="8"/>
      <c r="F12" s="14" t="n">
        <v>2027</v>
      </c>
      <c r="G12" s="14" t="s">
        <v>20</v>
      </c>
      <c r="H12" s="14" t="n">
        <v>2027</v>
      </c>
      <c r="I12" s="14" t="s">
        <v>21</v>
      </c>
    </row>
    <row r="13" customFormat="false" ht="31.5" hidden="false" customHeight="true" outlineLevel="0" collapsed="false">
      <c r="A13" s="3"/>
      <c r="B13" s="6" t="s">
        <v>22</v>
      </c>
      <c r="C13" s="15" t="n">
        <f aca="false">3*C7</f>
        <v>0</v>
      </c>
      <c r="D13" s="3"/>
      <c r="E13" s="8"/>
      <c r="F13" s="14" t="s">
        <v>23</v>
      </c>
      <c r="G13" s="14" t="s">
        <v>24</v>
      </c>
      <c r="H13" s="14" t="n">
        <v>2028</v>
      </c>
      <c r="I13" s="14" t="s">
        <v>25</v>
      </c>
    </row>
    <row r="14" customFormat="false" ht="27" hidden="false" customHeight="true" outlineLevel="0" collapsed="false">
      <c r="A14" s="3"/>
      <c r="B14" s="16" t="s">
        <v>26</v>
      </c>
      <c r="C14" s="17" t="n">
        <f aca="false">SUM(C11:C13)</f>
        <v>0</v>
      </c>
      <c r="D14" s="3"/>
      <c r="E14" s="8"/>
      <c r="F14" s="14"/>
      <c r="G14" s="14"/>
      <c r="H14" s="14" t="n">
        <v>2029</v>
      </c>
      <c r="I14" s="14" t="s">
        <v>27</v>
      </c>
    </row>
    <row r="15" customFormat="false" ht="17.25" hidden="false" customHeight="false" outlineLevel="0" collapsed="false">
      <c r="A15" s="13" t="s">
        <v>28</v>
      </c>
      <c r="B15" s="13"/>
      <c r="C15" s="13"/>
      <c r="D15" s="13"/>
      <c r="E15" s="8"/>
      <c r="F15" s="14"/>
      <c r="G15" s="14"/>
      <c r="H15" s="14" t="n">
        <v>2030</v>
      </c>
      <c r="I15" s="14" t="s">
        <v>29</v>
      </c>
    </row>
    <row r="16" customFormat="false" ht="27" hidden="false" customHeight="true" outlineLevel="0" collapsed="false">
      <c r="A16" s="3"/>
      <c r="B16" s="6" t="s">
        <v>30</v>
      </c>
      <c r="C16" s="10"/>
      <c r="D16" s="11" t="s">
        <v>7</v>
      </c>
      <c r="E16" s="8"/>
      <c r="F16" s="18" t="s">
        <v>31</v>
      </c>
      <c r="G16" s="18"/>
      <c r="H16" s="18"/>
      <c r="I16" s="18"/>
    </row>
    <row r="17" customFormat="false" ht="28.5" hidden="false" customHeight="true" outlineLevel="0" collapsed="false">
      <c r="A17" s="3"/>
      <c r="B17" s="6" t="s">
        <v>32</v>
      </c>
      <c r="C17" s="15" t="n">
        <f aca="false">0.8*C7*C16</f>
        <v>0</v>
      </c>
      <c r="D17" s="3"/>
      <c r="E17" s="8"/>
      <c r="F17" s="14" t="n">
        <v>2025</v>
      </c>
      <c r="G17" s="14" t="s">
        <v>33</v>
      </c>
      <c r="H17" s="14" t="n">
        <v>2025</v>
      </c>
      <c r="I17" s="14" t="s">
        <v>34</v>
      </c>
    </row>
    <row r="18" customFormat="false" ht="29.25" hidden="false" customHeight="true" outlineLevel="0" collapsed="false">
      <c r="A18" s="3"/>
      <c r="B18" s="6" t="s">
        <v>19</v>
      </c>
      <c r="C18" s="15" t="n">
        <f aca="false">1.5*C7*C9</f>
        <v>0</v>
      </c>
      <c r="D18" s="3"/>
      <c r="E18" s="8"/>
      <c r="F18" s="14" t="n">
        <v>2026</v>
      </c>
      <c r="G18" s="14" t="s">
        <v>35</v>
      </c>
      <c r="H18" s="14" t="n">
        <v>2026</v>
      </c>
      <c r="I18" s="14" t="s">
        <v>36</v>
      </c>
    </row>
    <row r="19" customFormat="false" ht="26.25" hidden="false" customHeight="true" outlineLevel="0" collapsed="false">
      <c r="A19" s="3"/>
      <c r="B19" s="6" t="s">
        <v>22</v>
      </c>
      <c r="C19" s="15" t="n">
        <f aca="false">3*C7</f>
        <v>0</v>
      </c>
      <c r="D19" s="3"/>
      <c r="E19" s="8"/>
      <c r="F19" s="14" t="n">
        <v>2027</v>
      </c>
      <c r="G19" s="14" t="s">
        <v>37</v>
      </c>
      <c r="H19" s="14" t="n">
        <v>2027</v>
      </c>
      <c r="I19" s="14" t="s">
        <v>38</v>
      </c>
    </row>
    <row r="20" customFormat="false" ht="36" hidden="false" customHeight="true" outlineLevel="0" collapsed="false">
      <c r="A20" s="3"/>
      <c r="B20" s="16" t="s">
        <v>26</v>
      </c>
      <c r="C20" s="17" t="n">
        <f aca="false">SUM(C17:C19)</f>
        <v>0</v>
      </c>
      <c r="D20" s="3"/>
      <c r="E20" s="8"/>
      <c r="F20" s="14" t="s">
        <v>23</v>
      </c>
      <c r="G20" s="14" t="s">
        <v>18</v>
      </c>
      <c r="H20" s="14" t="n">
        <v>2028</v>
      </c>
      <c r="I20" s="14" t="s">
        <v>39</v>
      </c>
    </row>
    <row r="21" customFormat="false" ht="27.75" hidden="false" customHeight="true" outlineLevel="0" collapsed="false">
      <c r="A21" s="13" t="s">
        <v>40</v>
      </c>
      <c r="B21" s="13"/>
      <c r="C21" s="13"/>
      <c r="D21" s="13"/>
      <c r="E21" s="8"/>
      <c r="F21" s="14"/>
      <c r="G21" s="14"/>
      <c r="H21" s="14" t="n">
        <v>2029</v>
      </c>
      <c r="I21" s="14" t="s">
        <v>41</v>
      </c>
    </row>
    <row r="22" customFormat="false" ht="29.25" hidden="false" customHeight="true" outlineLevel="0" collapsed="false">
      <c r="A22" s="3"/>
      <c r="B22" s="6" t="s">
        <v>32</v>
      </c>
      <c r="C22" s="15" t="n">
        <f aca="false">0.8*60*C7</f>
        <v>0</v>
      </c>
      <c r="D22" s="3"/>
      <c r="E22" s="8"/>
      <c r="F22" s="14"/>
      <c r="G22" s="14"/>
      <c r="H22" s="14" t="n">
        <v>2030</v>
      </c>
      <c r="I22" s="14" t="s">
        <v>42</v>
      </c>
    </row>
    <row r="23" customFormat="false" ht="27" hidden="false" customHeight="true" outlineLevel="0" collapsed="false">
      <c r="A23" s="3"/>
      <c r="B23" s="6" t="s">
        <v>19</v>
      </c>
      <c r="C23" s="15" t="n">
        <f aca="false">1.5*C9*C7</f>
        <v>0</v>
      </c>
      <c r="D23" s="3"/>
      <c r="E23" s="8"/>
      <c r="F23" s="8"/>
      <c r="G23" s="8"/>
      <c r="H23" s="8"/>
      <c r="I23" s="8"/>
    </row>
    <row r="24" customFormat="false" ht="32.25" hidden="false" customHeight="true" outlineLevel="0" collapsed="false">
      <c r="A24" s="3"/>
      <c r="B24" s="6" t="s">
        <v>22</v>
      </c>
      <c r="C24" s="15" t="n">
        <f aca="false">3*C7</f>
        <v>0</v>
      </c>
      <c r="D24" s="3"/>
      <c r="E24" s="8"/>
      <c r="F24" s="8"/>
      <c r="G24" s="8"/>
      <c r="H24" s="8"/>
      <c r="I24" s="8"/>
    </row>
    <row r="25" customFormat="false" ht="33" hidden="false" customHeight="true" outlineLevel="0" collapsed="false">
      <c r="A25" s="3"/>
      <c r="B25" s="16" t="s">
        <v>26</v>
      </c>
      <c r="C25" s="17" t="n">
        <f aca="false">SUM(C22:C24)</f>
        <v>0</v>
      </c>
      <c r="D25" s="3"/>
      <c r="E25" s="8"/>
      <c r="F25" s="8"/>
      <c r="G25" s="8"/>
      <c r="H25" s="8"/>
      <c r="I25" s="8"/>
    </row>
    <row r="26" customFormat="false" ht="17.25" hidden="false" customHeight="true" outlineLevel="0" collapsed="false">
      <c r="A26" s="19" t="s">
        <v>43</v>
      </c>
      <c r="B26" s="19"/>
      <c r="C26" s="19"/>
      <c r="D26" s="19"/>
    </row>
    <row r="27" customFormat="false" ht="17.25" hidden="false" customHeight="false" outlineLevel="0" collapsed="false">
      <c r="A27" s="19"/>
      <c r="B27" s="19"/>
      <c r="C27" s="19"/>
      <c r="D27" s="19"/>
    </row>
    <row r="28" customFormat="false" ht="17.25" hidden="false" customHeight="false" outlineLevel="0" collapsed="false">
      <c r="A28" s="19"/>
      <c r="B28" s="19"/>
      <c r="C28" s="19"/>
      <c r="D28" s="19"/>
    </row>
    <row r="29" customFormat="false" ht="17.25" hidden="false" customHeight="false" outlineLevel="0" collapsed="false">
      <c r="A29" s="19"/>
      <c r="B29" s="19"/>
      <c r="C29" s="19"/>
      <c r="D29" s="19"/>
    </row>
    <row r="30" customFormat="false" ht="17.25" hidden="false" customHeight="false" outlineLevel="0" collapsed="false">
      <c r="A30" s="19"/>
      <c r="B30" s="19"/>
      <c r="C30" s="19"/>
      <c r="D30" s="19"/>
    </row>
    <row r="31" customFormat="false" ht="17.25" hidden="false" customHeight="true" outlineLevel="0" collapsed="false">
      <c r="A31" s="20" t="s">
        <v>44</v>
      </c>
      <c r="B31" s="20"/>
      <c r="C31" s="20"/>
      <c r="D31" s="20"/>
    </row>
    <row r="32" customFormat="false" ht="17.25" hidden="false" customHeight="false" outlineLevel="0" collapsed="false">
      <c r="A32" s="20"/>
      <c r="B32" s="20"/>
      <c r="C32" s="20"/>
      <c r="D32" s="20"/>
    </row>
    <row r="33" customFormat="false" ht="17.25" hidden="false" customHeight="false" outlineLevel="0" collapsed="false">
      <c r="A33" s="20"/>
      <c r="B33" s="20"/>
      <c r="C33" s="20"/>
      <c r="D33" s="20"/>
    </row>
    <row r="34" customFormat="false" ht="17.25" hidden="false" customHeight="false" outlineLevel="0" collapsed="false">
      <c r="A34" s="20"/>
      <c r="B34" s="20"/>
      <c r="C34" s="20"/>
      <c r="D34" s="20"/>
    </row>
    <row r="35" customFormat="false" ht="17.25" hidden="false" customHeight="false" outlineLevel="0" collapsed="false">
      <c r="A35" s="20"/>
      <c r="B35" s="20"/>
      <c r="C35" s="20"/>
      <c r="D35" s="20"/>
    </row>
    <row r="36" customFormat="false" ht="17.25" hidden="false" customHeight="false" outlineLevel="0" collapsed="false">
      <c r="B36" s="16" t="s">
        <v>26</v>
      </c>
      <c r="C36" s="17" t="n">
        <f aca="false">15*C7</f>
        <v>0</v>
      </c>
    </row>
  </sheetData>
  <sheetProtection sheet="true" password="ce28" objects="true" scenarios="true" selectLockedCells="true"/>
  <mergeCells count="11">
    <mergeCell ref="B2:I4"/>
    <mergeCell ref="D5:G5"/>
    <mergeCell ref="F7:G7"/>
    <mergeCell ref="H7:I7"/>
    <mergeCell ref="F9:I9"/>
    <mergeCell ref="A10:D10"/>
    <mergeCell ref="A15:D15"/>
    <mergeCell ref="F16:I16"/>
    <mergeCell ref="A21:D21"/>
    <mergeCell ref="A26:D30"/>
    <mergeCell ref="A31:D3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I36"/>
  <sheetViews>
    <sheetView showFormulas="false" showGridLines="true" showRowColHeaders="true" showZeros="true" rightToLeft="false" tabSelected="true" showOutlineSymbols="true" defaultGridColor="true" view="normal" topLeftCell="A1" colorId="64" zoomScale="85" zoomScaleNormal="85" zoomScalePageLayoutView="100" workbookViewId="0">
      <selection pane="topLeft" activeCell="C8" activeCellId="0" sqref="C8"/>
    </sheetView>
  </sheetViews>
  <sheetFormatPr defaultColWidth="9.1484375" defaultRowHeight="17.25" customHeight="false" zeroHeight="false" outlineLevelRow="0" outlineLevelCol="0"/>
  <cols>
    <col collapsed="false" customWidth="true" hidden="false" outlineLevel="0" max="1" min="1" style="1" width="16.71"/>
    <col collapsed="false" customWidth="true" hidden="false" outlineLevel="0" max="2" min="2" style="1" width="37.86"/>
    <col collapsed="false" customWidth="true" hidden="false" outlineLevel="0" max="3" min="3" style="1" width="18"/>
    <col collapsed="false" customWidth="true" hidden="false" outlineLevel="0" max="4" min="4" style="1" width="31.15"/>
    <col collapsed="false" customWidth="false" hidden="false" outlineLevel="0" max="5" min="5" style="1" width="9.14"/>
    <col collapsed="false" customWidth="true" hidden="false" outlineLevel="0" max="6" min="6" style="1" width="20.14"/>
    <col collapsed="false" customWidth="true" hidden="false" outlineLevel="0" max="7" min="7" style="1" width="18.42"/>
    <col collapsed="false" customWidth="true" hidden="false" outlineLevel="0" max="8" min="8" style="1" width="17.15"/>
    <col collapsed="false" customWidth="true" hidden="false" outlineLevel="0" max="9" min="9" style="1" width="21.85"/>
  </cols>
  <sheetData>
    <row r="2" customFormat="false" ht="17.25" hidden="false" customHeight="false" outlineLevel="0" collapsed="false">
      <c r="B2" s="2" t="s">
        <v>45</v>
      </c>
      <c r="C2" s="2"/>
      <c r="D2" s="2"/>
      <c r="E2" s="2"/>
      <c r="F2" s="2"/>
      <c r="G2" s="2"/>
      <c r="H2" s="2"/>
      <c r="I2" s="2"/>
    </row>
    <row r="3" customFormat="false" ht="17.25" hidden="false" customHeight="false" outlineLevel="0" collapsed="false">
      <c r="B3" s="2"/>
      <c r="C3" s="2"/>
      <c r="D3" s="2"/>
      <c r="E3" s="2"/>
      <c r="F3" s="2"/>
      <c r="G3" s="2"/>
      <c r="H3" s="2"/>
      <c r="I3" s="2"/>
    </row>
    <row r="4" customFormat="false" ht="17.25" hidden="false" customHeight="false" outlineLevel="0" collapsed="false">
      <c r="B4" s="2"/>
      <c r="C4" s="2"/>
      <c r="D4" s="2"/>
      <c r="E4" s="2"/>
      <c r="F4" s="2"/>
      <c r="G4" s="2"/>
      <c r="H4" s="2"/>
      <c r="I4" s="2"/>
    </row>
    <row r="5" customFormat="false" ht="27.75" hidden="false" customHeight="true" outlineLevel="0" collapsed="false">
      <c r="B5" s="3"/>
      <c r="C5" s="3"/>
      <c r="D5" s="4" t="s">
        <v>1</v>
      </c>
      <c r="E5" s="4"/>
      <c r="F5" s="4"/>
      <c r="G5" s="4"/>
      <c r="H5" s="3"/>
      <c r="I5" s="3"/>
    </row>
    <row r="6" customFormat="false" ht="17.25" hidden="false" customHeight="false" outlineLevel="0" collapsed="false">
      <c r="B6" s="5" t="s">
        <v>2</v>
      </c>
    </row>
    <row r="7" customFormat="false" ht="21.75" hidden="false" customHeight="true" outlineLevel="0" collapsed="false">
      <c r="A7" s="3"/>
      <c r="B7" s="6" t="s">
        <v>3</v>
      </c>
      <c r="C7" s="7"/>
      <c r="D7" s="3"/>
      <c r="E7" s="8"/>
      <c r="F7" s="9" t="s">
        <v>4</v>
      </c>
      <c r="G7" s="9"/>
      <c r="H7" s="9" t="s">
        <v>5</v>
      </c>
      <c r="I7" s="9"/>
    </row>
    <row r="8" customFormat="false" ht="16.5" hidden="false" customHeight="true" outlineLevel="0" collapsed="false">
      <c r="A8" s="3"/>
      <c r="B8" s="6" t="s">
        <v>6</v>
      </c>
      <c r="C8" s="10"/>
      <c r="D8" s="11" t="s">
        <v>7</v>
      </c>
      <c r="E8" s="8"/>
      <c r="F8" s="9" t="s">
        <v>8</v>
      </c>
      <c r="G8" s="9" t="s">
        <v>9</v>
      </c>
      <c r="H8" s="9" t="s">
        <v>8</v>
      </c>
      <c r="I8" s="9" t="s">
        <v>9</v>
      </c>
    </row>
    <row r="9" customFormat="false" ht="18" hidden="false" customHeight="true" outlineLevel="0" collapsed="false">
      <c r="A9" s="3"/>
      <c r="B9" s="6" t="s">
        <v>10</v>
      </c>
      <c r="C9" s="12" t="n">
        <f aca="false">INT(C8/12) + IF(MOD(C8,12)=0, 0, IF(MOD(C8,12)&lt;=6, 0.5, 1))</f>
        <v>0</v>
      </c>
      <c r="D9" s="11" t="s">
        <v>11</v>
      </c>
      <c r="E9" s="8"/>
      <c r="F9" s="9" t="s">
        <v>12</v>
      </c>
      <c r="G9" s="9"/>
      <c r="H9" s="9"/>
      <c r="I9" s="9"/>
    </row>
    <row r="10" customFormat="false" ht="17.25" hidden="false" customHeight="false" outlineLevel="0" collapsed="false">
      <c r="A10" s="13" t="s">
        <v>13</v>
      </c>
      <c r="B10" s="13"/>
      <c r="C10" s="13"/>
      <c r="D10" s="13"/>
      <c r="E10" s="8"/>
      <c r="F10" s="14" t="n">
        <v>2025</v>
      </c>
      <c r="G10" s="14" t="s">
        <v>14</v>
      </c>
      <c r="H10" s="14" t="n">
        <v>2025</v>
      </c>
      <c r="I10" s="14" t="s">
        <v>15</v>
      </c>
    </row>
    <row r="11" customFormat="false" ht="23.25" hidden="false" customHeight="true" outlineLevel="0" collapsed="false">
      <c r="A11" s="3"/>
      <c r="B11" s="6" t="s">
        <v>16</v>
      </c>
      <c r="C11" s="15" t="n">
        <f aca="false">0.8*C7*C8</f>
        <v>0</v>
      </c>
      <c r="D11" s="3"/>
      <c r="E11" s="8"/>
      <c r="F11" s="14" t="n">
        <v>2026</v>
      </c>
      <c r="G11" s="14" t="s">
        <v>17</v>
      </c>
      <c r="H11" s="14" t="n">
        <v>2026</v>
      </c>
      <c r="I11" s="14" t="s">
        <v>18</v>
      </c>
    </row>
    <row r="12" customFormat="false" ht="28.5" hidden="false" customHeight="true" outlineLevel="0" collapsed="false">
      <c r="A12" s="3"/>
      <c r="B12" s="6" t="s">
        <v>19</v>
      </c>
      <c r="C12" s="15" t="n">
        <f aca="false">1.5*C7*C9</f>
        <v>0</v>
      </c>
      <c r="D12" s="3"/>
      <c r="E12" s="8"/>
      <c r="F12" s="14" t="n">
        <v>2027</v>
      </c>
      <c r="G12" s="14" t="s">
        <v>20</v>
      </c>
      <c r="H12" s="14" t="n">
        <v>2027</v>
      </c>
      <c r="I12" s="14" t="s">
        <v>21</v>
      </c>
    </row>
    <row r="13" customFormat="false" ht="31.5" hidden="false" customHeight="true" outlineLevel="0" collapsed="false">
      <c r="A13" s="3"/>
      <c r="B13" s="6" t="s">
        <v>22</v>
      </c>
      <c r="C13" s="15" t="n">
        <f aca="false">3*C7</f>
        <v>0</v>
      </c>
      <c r="D13" s="3"/>
      <c r="E13" s="8"/>
      <c r="F13" s="14" t="s">
        <v>23</v>
      </c>
      <c r="G13" s="14" t="s">
        <v>24</v>
      </c>
      <c r="H13" s="14" t="n">
        <v>2028</v>
      </c>
      <c r="I13" s="14" t="s">
        <v>25</v>
      </c>
    </row>
    <row r="14" customFormat="false" ht="27" hidden="false" customHeight="true" outlineLevel="0" collapsed="false">
      <c r="A14" s="3"/>
      <c r="B14" s="16" t="s">
        <v>26</v>
      </c>
      <c r="C14" s="17" t="n">
        <f aca="false">SUM(C11:C13)</f>
        <v>0</v>
      </c>
      <c r="D14" s="3"/>
      <c r="E14" s="8"/>
      <c r="F14" s="14"/>
      <c r="G14" s="14"/>
      <c r="H14" s="14" t="n">
        <v>2029</v>
      </c>
      <c r="I14" s="14" t="s">
        <v>27</v>
      </c>
    </row>
    <row r="15" customFormat="false" ht="17.25" hidden="false" customHeight="false" outlineLevel="0" collapsed="false">
      <c r="A15" s="13" t="s">
        <v>28</v>
      </c>
      <c r="B15" s="13"/>
      <c r="C15" s="13"/>
      <c r="D15" s="13"/>
      <c r="E15" s="8"/>
      <c r="F15" s="14"/>
      <c r="G15" s="14"/>
      <c r="H15" s="14" t="n">
        <v>2030</v>
      </c>
      <c r="I15" s="14" t="s">
        <v>29</v>
      </c>
    </row>
    <row r="16" customFormat="false" ht="27" hidden="false" customHeight="true" outlineLevel="0" collapsed="false">
      <c r="A16" s="3"/>
      <c r="B16" s="6" t="s">
        <v>30</v>
      </c>
      <c r="C16" s="10"/>
      <c r="D16" s="11" t="s">
        <v>7</v>
      </c>
      <c r="E16" s="8"/>
      <c r="F16" s="18" t="s">
        <v>31</v>
      </c>
      <c r="G16" s="18"/>
      <c r="H16" s="18"/>
      <c r="I16" s="18"/>
    </row>
    <row r="17" customFormat="false" ht="28.5" hidden="false" customHeight="true" outlineLevel="0" collapsed="false">
      <c r="A17" s="3"/>
      <c r="B17" s="6" t="s">
        <v>32</v>
      </c>
      <c r="C17" s="15" t="n">
        <f aca="false">0.8*C7*C16</f>
        <v>0</v>
      </c>
      <c r="D17" s="3"/>
      <c r="E17" s="8"/>
      <c r="F17" s="14" t="n">
        <v>2025</v>
      </c>
      <c r="G17" s="14" t="s">
        <v>33</v>
      </c>
      <c r="H17" s="14" t="n">
        <v>2025</v>
      </c>
      <c r="I17" s="14" t="s">
        <v>34</v>
      </c>
    </row>
    <row r="18" customFormat="false" ht="29.25" hidden="false" customHeight="true" outlineLevel="0" collapsed="false">
      <c r="A18" s="3"/>
      <c r="B18" s="6" t="s">
        <v>19</v>
      </c>
      <c r="C18" s="15" t="n">
        <f aca="false">1.5*C7*C9</f>
        <v>0</v>
      </c>
      <c r="D18" s="3"/>
      <c r="E18" s="8"/>
      <c r="F18" s="14" t="n">
        <v>2026</v>
      </c>
      <c r="G18" s="14" t="s">
        <v>35</v>
      </c>
      <c r="H18" s="14" t="n">
        <v>2026</v>
      </c>
      <c r="I18" s="14" t="s">
        <v>36</v>
      </c>
    </row>
    <row r="19" customFormat="false" ht="26.25" hidden="false" customHeight="true" outlineLevel="0" collapsed="false">
      <c r="A19" s="3"/>
      <c r="B19" s="6" t="s">
        <v>22</v>
      </c>
      <c r="C19" s="15" t="n">
        <f aca="false">3*C7</f>
        <v>0</v>
      </c>
      <c r="D19" s="3"/>
      <c r="E19" s="8"/>
      <c r="F19" s="14" t="n">
        <v>2027</v>
      </c>
      <c r="G19" s="14" t="s">
        <v>37</v>
      </c>
      <c r="H19" s="14" t="n">
        <v>2027</v>
      </c>
      <c r="I19" s="14" t="s">
        <v>38</v>
      </c>
    </row>
    <row r="20" customFormat="false" ht="36" hidden="false" customHeight="true" outlineLevel="0" collapsed="false">
      <c r="A20" s="3"/>
      <c r="B20" s="16" t="s">
        <v>26</v>
      </c>
      <c r="C20" s="17" t="n">
        <f aca="false">SUM(C17:C19)</f>
        <v>0</v>
      </c>
      <c r="D20" s="3"/>
      <c r="E20" s="8"/>
      <c r="F20" s="14" t="s">
        <v>23</v>
      </c>
      <c r="G20" s="14" t="s">
        <v>18</v>
      </c>
      <c r="H20" s="14" t="n">
        <v>2028</v>
      </c>
      <c r="I20" s="14" t="s">
        <v>39</v>
      </c>
    </row>
    <row r="21" customFormat="false" ht="27.75" hidden="false" customHeight="true" outlineLevel="0" collapsed="false">
      <c r="A21" s="13" t="s">
        <v>40</v>
      </c>
      <c r="B21" s="13"/>
      <c r="C21" s="13"/>
      <c r="D21" s="13"/>
      <c r="E21" s="8"/>
      <c r="F21" s="14"/>
      <c r="G21" s="14"/>
      <c r="H21" s="14" t="n">
        <v>2029</v>
      </c>
      <c r="I21" s="14" t="s">
        <v>41</v>
      </c>
    </row>
    <row r="22" customFormat="false" ht="29.25" hidden="false" customHeight="true" outlineLevel="0" collapsed="false">
      <c r="A22" s="3"/>
      <c r="B22" s="6" t="s">
        <v>32</v>
      </c>
      <c r="C22" s="15" t="n">
        <f aca="false">0.8*60*C7</f>
        <v>0</v>
      </c>
      <c r="D22" s="3"/>
      <c r="E22" s="8"/>
      <c r="F22" s="14"/>
      <c r="G22" s="14"/>
      <c r="H22" s="14" t="n">
        <v>2030</v>
      </c>
      <c r="I22" s="14" t="s">
        <v>42</v>
      </c>
    </row>
    <row r="23" customFormat="false" ht="27" hidden="false" customHeight="true" outlineLevel="0" collapsed="false">
      <c r="A23" s="3"/>
      <c r="B23" s="6" t="s">
        <v>19</v>
      </c>
      <c r="C23" s="15" t="n">
        <f aca="false">1.5*C9*C7</f>
        <v>0</v>
      </c>
      <c r="D23" s="3"/>
      <c r="E23" s="8"/>
      <c r="F23" s="8"/>
      <c r="G23" s="8"/>
      <c r="H23" s="8"/>
      <c r="I23" s="8"/>
    </row>
    <row r="24" customFormat="false" ht="32.25" hidden="false" customHeight="true" outlineLevel="0" collapsed="false">
      <c r="A24" s="3"/>
      <c r="B24" s="6" t="s">
        <v>22</v>
      </c>
      <c r="C24" s="15" t="n">
        <f aca="false">3*C7</f>
        <v>0</v>
      </c>
      <c r="D24" s="3"/>
      <c r="E24" s="8"/>
      <c r="F24" s="8"/>
      <c r="G24" s="8"/>
      <c r="H24" s="8"/>
      <c r="I24" s="8"/>
    </row>
    <row r="25" customFormat="false" ht="33" hidden="false" customHeight="true" outlineLevel="0" collapsed="false">
      <c r="A25" s="3"/>
      <c r="B25" s="16" t="s">
        <v>26</v>
      </c>
      <c r="C25" s="17" t="n">
        <f aca="false">SUM(C22:C24)</f>
        <v>0</v>
      </c>
      <c r="D25" s="3"/>
      <c r="E25" s="8"/>
      <c r="F25" s="8"/>
      <c r="G25" s="8"/>
      <c r="H25" s="8"/>
      <c r="I25" s="8"/>
    </row>
    <row r="26" customFormat="false" ht="17.25" hidden="false" customHeight="true" outlineLevel="0" collapsed="false">
      <c r="A26" s="19" t="s">
        <v>46</v>
      </c>
      <c r="B26" s="19"/>
      <c r="C26" s="19"/>
      <c r="D26" s="19"/>
    </row>
    <row r="27" customFormat="false" ht="17.25" hidden="false" customHeight="false" outlineLevel="0" collapsed="false">
      <c r="A27" s="19"/>
      <c r="B27" s="19"/>
      <c r="C27" s="19"/>
      <c r="D27" s="19"/>
    </row>
    <row r="28" customFormat="false" ht="17.25" hidden="false" customHeight="false" outlineLevel="0" collapsed="false">
      <c r="A28" s="19"/>
      <c r="B28" s="19"/>
      <c r="C28" s="19"/>
      <c r="D28" s="19"/>
    </row>
    <row r="29" customFormat="false" ht="17.25" hidden="false" customHeight="false" outlineLevel="0" collapsed="false">
      <c r="A29" s="19"/>
      <c r="B29" s="19"/>
      <c r="C29" s="19"/>
      <c r="D29" s="19"/>
    </row>
    <row r="30" customFormat="false" ht="17.25" hidden="false" customHeight="false" outlineLevel="0" collapsed="false">
      <c r="A30" s="19"/>
      <c r="B30" s="19"/>
      <c r="C30" s="19"/>
      <c r="D30" s="19"/>
    </row>
    <row r="31" customFormat="false" ht="17.25" hidden="false" customHeight="true" outlineLevel="0" collapsed="false">
      <c r="A31" s="20" t="s">
        <v>47</v>
      </c>
      <c r="B31" s="20"/>
      <c r="C31" s="20"/>
      <c r="D31" s="20"/>
    </row>
    <row r="32" customFormat="false" ht="17.25" hidden="false" customHeight="false" outlineLevel="0" collapsed="false">
      <c r="A32" s="20"/>
      <c r="B32" s="20"/>
      <c r="C32" s="20"/>
      <c r="D32" s="20"/>
    </row>
    <row r="33" customFormat="false" ht="17.25" hidden="false" customHeight="false" outlineLevel="0" collapsed="false">
      <c r="A33" s="20"/>
      <c r="B33" s="20"/>
      <c r="C33" s="20"/>
      <c r="D33" s="20"/>
    </row>
    <row r="34" customFormat="false" ht="17.25" hidden="false" customHeight="false" outlineLevel="0" collapsed="false">
      <c r="A34" s="20"/>
      <c r="B34" s="20"/>
      <c r="C34" s="20"/>
      <c r="D34" s="20"/>
    </row>
    <row r="35" customFormat="false" ht="17.25" hidden="false" customHeight="false" outlineLevel="0" collapsed="false">
      <c r="A35" s="20"/>
      <c r="B35" s="20"/>
      <c r="C35" s="20"/>
      <c r="D35" s="20"/>
    </row>
    <row r="36" customFormat="false" ht="17.25" hidden="false" customHeight="false" outlineLevel="0" collapsed="false">
      <c r="B36" s="16" t="s">
        <v>26</v>
      </c>
      <c r="C36" s="17" t="n">
        <f aca="false">15*C7</f>
        <v>0</v>
      </c>
    </row>
  </sheetData>
  <sheetProtection sheet="true" password="ce28" objects="true" scenarios="true" selectLockedCells="true"/>
  <mergeCells count="11">
    <mergeCell ref="B2:I4"/>
    <mergeCell ref="D5:G5"/>
    <mergeCell ref="F7:G7"/>
    <mergeCell ref="H7:I7"/>
    <mergeCell ref="F9:I9"/>
    <mergeCell ref="A10:D10"/>
    <mergeCell ref="A15:D15"/>
    <mergeCell ref="F16:I16"/>
    <mergeCell ref="A21:D21"/>
    <mergeCell ref="A26:D30"/>
    <mergeCell ref="A31:D3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LibreOffice/26.2.3.2$Windows_X86_64 LibreOffice_project/70e089b17412e4cb7773e41413306b17a2328c34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2025-08-11T01:31:28Z</dcterms:created>
  <dc:creator>Đạt Tiến LĐTL</dc:creator>
  <dc:description/>
  <dc:language>vi-VN</dc:language>
  <cp:lastModifiedBy/>
  <dcterms:modified xsi:type="dcterms:W3CDTF">2026-06-05T08:26:28Z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