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6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KPI Business Dashboard" sheetId="1" r:id="rId4"/>
  </sheets>
  <definedNames/>
  <calcPr/>
  <extLst>
    <ext uri="GoogleSheetsCustomDataVersion2">
      <go:sheetsCustomData xmlns:go="http://customooxmlschemas.google.com/" r:id="rId5" roundtripDataChecksum="JqUrq9F4jKtGbDc9NmF1ydK9zzAzybaPDYcCNp9Da0Y="/>
    </ext>
  </extLst>
</workbook>
</file>

<file path=xl/sharedStrings.xml><?xml version="1.0" encoding="utf-8"?>
<sst xmlns="http://schemas.openxmlformats.org/spreadsheetml/2006/main" count="32" uniqueCount="29">
  <si>
    <t>KPI BUSINESS DASHBOARD TEMPLATE</t>
  </si>
  <si>
    <t>PRODUCTS</t>
  </si>
  <si>
    <t>BUDGET</t>
  </si>
  <si>
    <t>NET EXPENSES</t>
  </si>
  <si>
    <t>REVENUE</t>
  </si>
  <si>
    <t>PROFIT MARGINS</t>
  </si>
  <si>
    <t>DEBT TO EQUITY RATIO</t>
  </si>
  <si>
    <t>NO.</t>
  </si>
  <si>
    <t>NAME</t>
  </si>
  <si>
    <t>GOAL</t>
  </si>
  <si>
    <t>ACTUAL</t>
  </si>
  <si>
    <t>REMAINDER</t>
  </si>
  <si>
    <t>ADDITIONAL</t>
  </si>
  <si>
    <t>TOTAL</t>
  </si>
  <si>
    <t>GROSS</t>
  </si>
  <si>
    <t>NET</t>
  </si>
  <si>
    <t>CALENDAR</t>
  </si>
  <si>
    <t>DEBT</t>
  </si>
  <si>
    <t>EQUITY</t>
  </si>
  <si>
    <t>ITEM 1</t>
  </si>
  <si>
    <t>ITEM 2</t>
  </si>
  <si>
    <t>ITEM 3</t>
  </si>
  <si>
    <t>ITEM 4</t>
  </si>
  <si>
    <t>ITEM 5</t>
  </si>
  <si>
    <t>ITEM 6</t>
  </si>
  <si>
    <t>ITEM 7</t>
  </si>
  <si>
    <t>ITEM 8</t>
  </si>
  <si>
    <t>ITEM 9</t>
  </si>
  <si>
    <t>ITEM 10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</si>
</sst>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"/>
  </numFmts>
  <fonts count="8">
    <font>
      <sz val="12.0"/>
      <color theme="1"/>
      <name val="Calibri"/>
      <scheme val="minor"/>
    </font>
    <font>
      <sz val="10.0"/>
      <color theme="1"/>
      <name val="Century Gothic"/>
    </font>
    <font>
      <b/>
      <sz val="20.0"/>
      <color rgb="FFFF9900"/>
      <name val="Century Gothic"/>
    </font>
    <font>
      <b/>
      <sz val="10.0"/>
      <color theme="1"/>
      <name val="Century Gothic"/>
    </font>
    <font>
      <b/>
      <sz val="10.0"/>
      <color theme="0"/>
      <name val="Century Gothic"/>
    </font>
    <font>
      <b/>
      <sz val="22.0"/>
      <color theme="0"/>
      <name val="Century Gothic"/>
    </font>
    <font/>
    <font>
      <b/>
      <i/>
      <sz val="11.0"/>
      <color rgb="FFFF0000"/>
      <name val="Calibri"/>
      <scheme val="minor"/>
    </font>
  </fonts>
  <fills count="13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theme="1"/>
        <bgColor theme="1"/>
      </patternFill>
    </fill>
    <fill>
      <patternFill patternType="solid">
        <fgColor rgb="FF7F7F7F"/>
        <bgColor rgb="FF7F7F7F"/>
      </patternFill>
    </fill>
    <fill>
      <patternFill patternType="solid">
        <fgColor rgb="FFD8D8D8"/>
        <bgColor rgb="FFD8D8D8"/>
      </patternFill>
    </fill>
    <fill>
      <patternFill patternType="solid">
        <fgColor rgb="FF333F4F"/>
        <bgColor rgb="FF333F4F"/>
      </patternFill>
    </fill>
    <fill>
      <patternFill patternType="solid">
        <fgColor rgb="FFD9E2F3"/>
        <bgColor rgb="FFD9E2F3"/>
      </patternFill>
    </fill>
    <fill>
      <patternFill patternType="solid">
        <fgColor rgb="FF44546A"/>
        <bgColor rgb="FF44546A"/>
      </patternFill>
    </fill>
    <fill>
      <patternFill patternType="solid">
        <fgColor rgb="FF8496B0"/>
        <bgColor rgb="FF8496B0"/>
      </patternFill>
    </fill>
    <fill>
      <patternFill patternType="solid">
        <fgColor rgb="FF757070"/>
        <bgColor rgb="FF757070"/>
      </patternFill>
    </fill>
    <fill>
      <patternFill patternType="solid">
        <fgColor rgb="FFF2F2F2"/>
        <bgColor rgb="FFF2F2F2"/>
      </patternFill>
    </fill>
    <fill>
      <patternFill patternType="solid">
        <fgColor rgb="FF40B14B"/>
        <bgColor rgb="FF40B14B"/>
      </patternFill>
    </fill>
  </fills>
  <borders count="9">
    <border/>
    <border>
      <left/>
      <right/>
      <top/>
      <bottom/>
    </border>
    <border>
      <left style="thin">
        <color rgb="FFBFBFBF"/>
      </left>
      <right/>
      <top style="thin">
        <color rgb="FFBFBFBF"/>
      </top>
      <bottom style="thin">
        <color rgb="FFBFBFBF"/>
      </bottom>
    </border>
    <border>
      <left/>
      <right/>
      <top style="thin">
        <color rgb="FFBFBFBF"/>
      </top>
      <bottom style="thin">
        <color rgb="FFBFBFBF"/>
      </bottom>
    </border>
    <border>
      <left/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right style="thin">
        <color rgb="FFBFBFBF"/>
      </right>
      <top/>
      <bottom style="thin">
        <color rgb="FFBFBFBF"/>
      </bottom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/>
      <top/>
      <bottom/>
    </border>
    <border>
      <top/>
      <bottom/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vertical="center"/>
    </xf>
    <xf borderId="0" fillId="0" fontId="3" numFmtId="0" xfId="0" applyAlignment="1" applyFont="1">
      <alignment horizontal="left" vertical="center"/>
    </xf>
    <xf borderId="0" fillId="0" fontId="1" numFmtId="0" xfId="0" applyAlignment="1" applyFont="1">
      <alignment shrinkToFit="0" wrapText="1"/>
    </xf>
    <xf borderId="2" fillId="3" fontId="4" numFmtId="0" xfId="0" applyAlignment="1" applyBorder="1" applyFill="1" applyFont="1">
      <alignment horizontal="left" shrinkToFit="0" vertical="center" wrapText="1"/>
    </xf>
    <xf borderId="3" fillId="3" fontId="4" numFmtId="0" xfId="0" applyAlignment="1" applyBorder="1" applyFont="1">
      <alignment horizontal="left" shrinkToFit="0" vertical="center" wrapText="1"/>
    </xf>
    <xf borderId="4" fillId="3" fontId="4" numFmtId="0" xfId="0" applyAlignment="1" applyBorder="1" applyFont="1">
      <alignment horizontal="left" shrinkToFit="0" vertical="center" wrapText="1"/>
    </xf>
    <xf borderId="0" fillId="0" fontId="1" numFmtId="0" xfId="0" applyAlignment="1" applyFont="1">
      <alignment horizontal="left" shrinkToFit="0" vertical="center" wrapText="1"/>
    </xf>
    <xf borderId="5" fillId="3" fontId="4" numFmtId="0" xfId="0" applyAlignment="1" applyBorder="1" applyFont="1">
      <alignment horizontal="left" shrinkToFit="0" vertical="center" wrapText="1"/>
    </xf>
    <xf borderId="5" fillId="4" fontId="4" numFmtId="0" xfId="0" applyAlignment="1" applyBorder="1" applyFill="1" applyFont="1">
      <alignment horizontal="left" shrinkToFit="0" vertical="center" wrapText="1"/>
    </xf>
    <xf borderId="5" fillId="5" fontId="4" numFmtId="0" xfId="0" applyAlignment="1" applyBorder="1" applyFill="1" applyFont="1">
      <alignment horizontal="left" shrinkToFit="0" vertical="center" wrapText="1"/>
    </xf>
    <xf borderId="5" fillId="6" fontId="4" numFmtId="0" xfId="0" applyAlignment="1" applyBorder="1" applyFill="1" applyFont="1">
      <alignment horizontal="left" shrinkToFit="0" vertical="center" wrapText="1"/>
    </xf>
    <xf borderId="5" fillId="7" fontId="3" numFmtId="0" xfId="0" applyAlignment="1" applyBorder="1" applyFill="1" applyFont="1">
      <alignment horizontal="left" shrinkToFit="0" vertical="center" wrapText="1"/>
    </xf>
    <xf borderId="5" fillId="8" fontId="4" numFmtId="0" xfId="0" applyAlignment="1" applyBorder="1" applyFill="1" applyFont="1">
      <alignment horizontal="left" shrinkToFit="0" vertical="center" wrapText="1"/>
    </xf>
    <xf borderId="5" fillId="9" fontId="4" numFmtId="0" xfId="0" applyAlignment="1" applyBorder="1" applyFill="1" applyFont="1">
      <alignment horizontal="left" shrinkToFit="0" vertical="center" wrapText="1"/>
    </xf>
    <xf borderId="5" fillId="10" fontId="4" numFmtId="0" xfId="0" applyAlignment="1" applyBorder="1" applyFill="1" applyFont="1">
      <alignment horizontal="left" shrinkToFit="0" vertical="center" wrapText="1"/>
    </xf>
    <xf borderId="6" fillId="0" fontId="1" numFmtId="0" xfId="0" applyAlignment="1" applyBorder="1" applyFont="1">
      <alignment horizontal="left" shrinkToFit="0" vertical="center" wrapText="1"/>
    </xf>
    <xf borderId="6" fillId="0" fontId="1" numFmtId="164" xfId="0" applyAlignment="1" applyBorder="1" applyFont="1" applyNumberFormat="1">
      <alignment horizontal="left" shrinkToFit="0" vertical="center" wrapText="1"/>
    </xf>
    <xf borderId="6" fillId="0" fontId="1" numFmtId="9" xfId="0" applyAlignment="1" applyBorder="1" applyFont="1" applyNumberFormat="1">
      <alignment horizontal="left" shrinkToFit="0" vertical="center" wrapText="1"/>
    </xf>
    <xf borderId="6" fillId="0" fontId="1" numFmtId="1" xfId="0" applyAlignment="1" applyBorder="1" applyFont="1" applyNumberFormat="1">
      <alignment horizontal="left" shrinkToFit="0" vertical="center" wrapText="1"/>
    </xf>
    <xf borderId="6" fillId="11" fontId="1" numFmtId="0" xfId="0" applyAlignment="1" applyBorder="1" applyFill="1" applyFont="1">
      <alignment horizontal="left" shrinkToFit="0" vertical="center" wrapText="1"/>
    </xf>
    <xf borderId="6" fillId="11" fontId="1" numFmtId="164" xfId="0" applyAlignment="1" applyBorder="1" applyFont="1" applyNumberFormat="1">
      <alignment horizontal="left" shrinkToFit="0" vertical="center" wrapText="1"/>
    </xf>
    <xf borderId="6" fillId="11" fontId="1" numFmtId="9" xfId="0" applyAlignment="1" applyBorder="1" applyFont="1" applyNumberFormat="1">
      <alignment horizontal="left" shrinkToFit="0" vertical="center" wrapText="1"/>
    </xf>
    <xf borderId="6" fillId="11" fontId="1" numFmtId="1" xfId="0" applyAlignment="1" applyBorder="1" applyFont="1" applyNumberFormat="1">
      <alignment horizontal="left" shrinkToFit="0" vertical="center" wrapText="1"/>
    </xf>
    <xf borderId="0" fillId="0" fontId="3" numFmtId="164" xfId="0" applyAlignment="1" applyFont="1" applyNumberFormat="1">
      <alignment horizontal="left" shrinkToFit="0" vertical="center" wrapText="1"/>
    </xf>
    <xf borderId="0" fillId="0" fontId="3" numFmtId="9" xfId="0" applyAlignment="1" applyFont="1" applyNumberFormat="1">
      <alignment horizontal="left" shrinkToFit="0" vertical="center" wrapText="1"/>
    </xf>
    <xf borderId="7" fillId="12" fontId="5" numFmtId="0" xfId="0" applyAlignment="1" applyBorder="1" applyFill="1" applyFont="1">
      <alignment horizontal="center" vertical="center"/>
    </xf>
    <xf borderId="8" fillId="0" fontId="6" numFmtId="0" xfId="0" applyBorder="1" applyFont="1"/>
    <xf borderId="0" fillId="2" fontId="7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600">
                <a:solidFill>
                  <a:srgbClr val="757575"/>
                </a:solidFill>
                <a:latin typeface="Century Gothic"/>
              </a:defRPr>
            </a:pPr>
            <a:r>
              <a:rPr b="1" i="0" sz="1600">
                <a:solidFill>
                  <a:srgbClr val="757575"/>
                </a:solidFill>
                <a:latin typeface="Century Gothic"/>
              </a:rPr>
              <a:t>–– DEBT TO EQUITY RATIO ––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DEBT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'KPI Business Dashboard'!$O$85:$O$94</c:f>
            </c:strRef>
          </c:cat>
          <c:val>
            <c:numRef>
              <c:f>'KPI Business Dashboard'!$P$85:$P$94</c:f>
              <c:numCache/>
            </c:numRef>
          </c:val>
        </c:ser>
        <c:ser>
          <c:idx val="1"/>
          <c:order val="1"/>
          <c:tx>
            <c:v>EQUITY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cat>
            <c:strRef>
              <c:f>'KPI Business Dashboard'!$O$85:$O$94</c:f>
            </c:strRef>
          </c:cat>
          <c:val>
            <c:numRef>
              <c:f>'KPI Business Dashboard'!$Q$85:$Q$94</c:f>
              <c:numCache/>
            </c:numRef>
          </c:val>
        </c:ser>
        <c:axId val="25991554"/>
        <c:axId val="1209005257"/>
      </c:barChart>
      <c:catAx>
        <c:axId val="2599155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Century Gothic"/>
              </a:defRPr>
            </a:pPr>
          </a:p>
        </c:txPr>
        <c:crossAx val="1209005257"/>
      </c:catAx>
      <c:valAx>
        <c:axId val="1209005257"/>
        <c:scaling>
          <c:orientation val="minMax"/>
          <c:max val="40000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Century Gothic"/>
              </a:defRPr>
            </a:pPr>
          </a:p>
        </c:txPr>
        <c:crossAx val="25991554"/>
        <c:minorUnit val="500000.0"/>
      </c:valAx>
    </c:plotArea>
    <c:legend>
      <c:legendPos val="b"/>
      <c:overlay val="0"/>
      <c:txPr>
        <a:bodyPr/>
        <a:lstStyle/>
        <a:p>
          <a:pPr lvl="0">
            <a:defRPr b="0" i="0" sz="1000">
              <a:solidFill>
                <a:srgbClr val="1A1A1A"/>
              </a:solidFill>
              <a:latin typeface="Century Gothic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600">
                <a:solidFill>
                  <a:srgbClr val="757575"/>
                </a:solidFill>
                <a:latin typeface="Century Gothic"/>
              </a:defRPr>
            </a:pPr>
            <a:r>
              <a:rPr b="1" i="0" sz="1600">
                <a:solidFill>
                  <a:srgbClr val="757575"/>
                </a:solidFill>
                <a:latin typeface="Century Gothic"/>
              </a:rPr>
              <a:t>–– BUDGET ––</a:t>
            </a:r>
          </a:p>
        </c:rich>
      </c:tx>
      <c:overlay val="0"/>
    </c:title>
    <c:plotArea>
      <c:layout/>
      <c:barChart>
        <c:barDir val="bar"/>
        <c:ser>
          <c:idx val="0"/>
          <c:order val="0"/>
          <c:tx>
            <c:v>GOAL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'KPI Business Dashboard'!$C$85:$C$94</c:f>
            </c:strRef>
          </c:cat>
          <c:val>
            <c:numRef>
              <c:f>'KPI Business Dashboard'!$D$85:$D$94</c:f>
              <c:numCache/>
            </c:numRef>
          </c:val>
        </c:ser>
        <c:ser>
          <c:idx val="1"/>
          <c:order val="1"/>
          <c:tx>
            <c:v>ACTUAL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cat>
            <c:strRef>
              <c:f>'KPI Business Dashboard'!$C$85:$C$94</c:f>
            </c:strRef>
          </c:cat>
          <c:val>
            <c:numRef>
              <c:f>'KPI Business Dashboard'!$E$85:$E$94</c:f>
              <c:numCache/>
            </c:numRef>
          </c:val>
        </c:ser>
        <c:axId val="915850835"/>
        <c:axId val="865747919"/>
      </c:barChart>
      <c:catAx>
        <c:axId val="915850835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Century Gothic"/>
              </a:defRPr>
            </a:pPr>
          </a:p>
        </c:txPr>
        <c:crossAx val="865747919"/>
      </c:catAx>
      <c:valAx>
        <c:axId val="865747919"/>
        <c:scaling>
          <c:orientation val="minMax"/>
          <c:max val="300000.0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cross"/>
        <c:minorTickMark val="in"/>
        <c:tickLblPos val="nextTo"/>
        <c:spPr>
          <a:ln/>
        </c:spPr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Century Gothic"/>
              </a:defRPr>
            </a:pPr>
          </a:p>
        </c:txPr>
        <c:crossAx val="915850835"/>
        <c:crosses val="max"/>
      </c:valAx>
    </c:plotArea>
    <c:legend>
      <c:legendPos val="b"/>
      <c:overlay val="0"/>
      <c:txPr>
        <a:bodyPr/>
        <a:lstStyle/>
        <a:p>
          <a:pPr lvl="0">
            <a:defRPr b="0" i="0" sz="1000">
              <a:solidFill>
                <a:srgbClr val="1A1A1A"/>
              </a:solidFill>
              <a:latin typeface="Century Gothic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600">
                <a:solidFill>
                  <a:srgbClr val="757575"/>
                </a:solidFill>
                <a:latin typeface="Century Gothic"/>
              </a:defRPr>
            </a:pPr>
            <a:r>
              <a:rPr b="1" i="0" sz="1600">
                <a:solidFill>
                  <a:srgbClr val="757575"/>
                </a:solidFill>
                <a:latin typeface="Century Gothic"/>
              </a:rPr>
              <a:t>–– REVENUE ––</a:t>
            </a:r>
          </a:p>
        </c:rich>
      </c:tx>
      <c:overlay val="0"/>
    </c:title>
    <c:plotArea>
      <c:layout/>
      <c:barChart>
        <c:barDir val="bar"/>
        <c:ser>
          <c:idx val="0"/>
          <c:order val="0"/>
          <c:tx>
            <c:v>GOAL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'KPI Business Dashboard'!$C$85:$C$94</c:f>
            </c:strRef>
          </c:cat>
          <c:val>
            <c:numRef>
              <c:f>'KPI Business Dashboard'!$I$85:$I$94</c:f>
              <c:numCache/>
            </c:numRef>
          </c:val>
        </c:ser>
        <c:ser>
          <c:idx val="1"/>
          <c:order val="1"/>
          <c:tx>
            <c:v>ACTUAL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cat>
            <c:strRef>
              <c:f>'KPI Business Dashboard'!$C$85:$C$94</c:f>
            </c:strRef>
          </c:cat>
          <c:val>
            <c:numRef>
              <c:f>'KPI Business Dashboard'!$J$85:$J$94</c:f>
              <c:numCache/>
            </c:numRef>
          </c:val>
        </c:ser>
        <c:axId val="1600332175"/>
        <c:axId val="1062352455"/>
      </c:barChart>
      <c:catAx>
        <c:axId val="1600332175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Century Gothic"/>
              </a:defRPr>
            </a:pPr>
          </a:p>
        </c:txPr>
        <c:crossAx val="1062352455"/>
      </c:catAx>
      <c:valAx>
        <c:axId val="1062352455"/>
        <c:scaling>
          <c:orientation val="minMax"/>
          <c:max val="1250000.0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cross"/>
        <c:minorTickMark val="in"/>
        <c:tickLblPos val="nextTo"/>
        <c:spPr>
          <a:ln/>
        </c:spPr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Century Gothic"/>
              </a:defRPr>
            </a:pPr>
          </a:p>
        </c:txPr>
        <c:crossAx val="1600332175"/>
        <c:crosses val="max"/>
      </c:valAx>
    </c:plotArea>
    <c:legend>
      <c:legendPos val="b"/>
      <c:overlay val="0"/>
      <c:txPr>
        <a:bodyPr/>
        <a:lstStyle/>
        <a:p>
          <a:pPr lvl="0">
            <a:defRPr b="0" i="0" sz="1000">
              <a:solidFill>
                <a:srgbClr val="1A1A1A"/>
              </a:solidFill>
              <a:latin typeface="Century Gothic"/>
            </a:defRPr>
          </a:pPr>
        </a:p>
      </c:txPr>
    </c:legend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600">
                <a:solidFill>
                  <a:srgbClr val="757575"/>
                </a:solidFill>
                <a:latin typeface="Century Gothic"/>
              </a:defRPr>
            </a:pPr>
            <a:r>
              <a:rPr b="1" i="0" sz="1600">
                <a:solidFill>
                  <a:srgbClr val="757575"/>
                </a:solidFill>
                <a:latin typeface="Century Gothic"/>
              </a:rPr>
              <a:t>–– BUDGET TOTAL ––</a:t>
            </a:r>
          </a:p>
        </c:rich>
      </c:tx>
      <c:overlay val="0"/>
    </c:title>
    <c:plotArea>
      <c:layout/>
      <c:barChart>
        <c:barDir val="bar"/>
        <c:ser>
          <c:idx val="0"/>
          <c:order val="0"/>
          <c:tx>
            <c:v>GOAL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Century Gothic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'KPI Business Dashboard'!$C$85</c:f>
            </c:strRef>
          </c:cat>
          <c:val>
            <c:numRef>
              <c:f>'KPI Business Dashboard'!$C$86</c:f>
              <c:numCache/>
            </c:numRef>
          </c:val>
        </c:ser>
        <c:ser>
          <c:idx val="1"/>
          <c:order val="1"/>
          <c:tx>
            <c:v>ACTUAL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Century Gothic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'KPI Business Dashboard'!$C$85</c:f>
            </c:strRef>
          </c:cat>
          <c:val>
            <c:numRef>
              <c:f>'KPI Business Dashboard'!$C$87</c:f>
              <c:numCache/>
            </c:numRef>
          </c:val>
        </c:ser>
        <c:ser>
          <c:idx val="2"/>
          <c:order val="2"/>
          <c:cat>
            <c:strRef>
              <c:f>'KPI Business Dashboard'!$C$85</c:f>
            </c:strRef>
          </c:cat>
          <c:val>
            <c:numRef>
              <c:f>'KPI Business Dashboard'!$C$88</c:f>
              <c:numCache/>
            </c:numRef>
          </c:val>
        </c:ser>
        <c:ser>
          <c:idx val="3"/>
          <c:order val="3"/>
          <c:cat>
            <c:strRef>
              <c:f>'KPI Business Dashboard'!$C$85</c:f>
            </c:strRef>
          </c:cat>
          <c:val>
            <c:numRef>
              <c:f>'KPI Business Dashboard'!$C$89</c:f>
              <c:numCache/>
            </c:numRef>
          </c:val>
        </c:ser>
        <c:ser>
          <c:idx val="4"/>
          <c:order val="4"/>
          <c:cat>
            <c:strRef>
              <c:f>'KPI Business Dashboard'!$C$85</c:f>
            </c:strRef>
          </c:cat>
          <c:val>
            <c:numRef>
              <c:f>'KPI Business Dashboard'!$C$90</c:f>
              <c:numCache/>
            </c:numRef>
          </c:val>
        </c:ser>
        <c:ser>
          <c:idx val="5"/>
          <c:order val="5"/>
          <c:cat>
            <c:strRef>
              <c:f>'KPI Business Dashboard'!$C$85</c:f>
            </c:strRef>
          </c:cat>
          <c:val>
            <c:numRef>
              <c:f>'KPI Business Dashboard'!$C$91</c:f>
              <c:numCache/>
            </c:numRef>
          </c:val>
        </c:ser>
        <c:ser>
          <c:idx val="6"/>
          <c:order val="6"/>
          <c:cat>
            <c:strRef>
              <c:f>'KPI Business Dashboard'!$C$85</c:f>
            </c:strRef>
          </c:cat>
          <c:val>
            <c:numRef>
              <c:f>'KPI Business Dashboard'!$C$92</c:f>
              <c:numCache/>
            </c:numRef>
          </c:val>
        </c:ser>
        <c:ser>
          <c:idx val="7"/>
          <c:order val="7"/>
          <c:cat>
            <c:strRef>
              <c:f>'KPI Business Dashboard'!$C$85</c:f>
            </c:strRef>
          </c:cat>
          <c:val>
            <c:numRef>
              <c:f>'KPI Business Dashboard'!$C$93</c:f>
              <c:numCache/>
            </c:numRef>
          </c:val>
        </c:ser>
        <c:ser>
          <c:idx val="8"/>
          <c:order val="8"/>
          <c:cat>
            <c:strRef>
              <c:f>'KPI Business Dashboard'!$C$85</c:f>
            </c:strRef>
          </c:cat>
          <c:val>
            <c:numRef>
              <c:f>'KPI Business Dashboard'!$C$94</c:f>
              <c:numCache/>
            </c:numRef>
          </c:val>
        </c:ser>
        <c:ser>
          <c:idx val="9"/>
          <c:order val="9"/>
          <c:cat>
            <c:strRef>
              <c:f>'KPI Business Dashboard'!$C$85</c:f>
            </c:strRef>
          </c:cat>
          <c:val>
            <c:numRef>
              <c:f>'KPI Business Dashboard'!$D$95</c:f>
              <c:numCache/>
            </c:numRef>
          </c:val>
        </c:ser>
        <c:ser>
          <c:idx val="10"/>
          <c:order val="10"/>
          <c:cat>
            <c:strRef>
              <c:f>'KPI Business Dashboard'!$C$85</c:f>
            </c:strRef>
          </c:cat>
          <c:val>
            <c:numRef>
              <c:f>'KPI Business Dashboard'!$E$95</c:f>
              <c:numCache/>
            </c:numRef>
          </c:val>
        </c:ser>
        <c:axId val="161799955"/>
        <c:axId val="1050629546"/>
      </c:barChart>
      <c:catAx>
        <c:axId val="161799955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050629546"/>
      </c:catAx>
      <c:valAx>
        <c:axId val="1050629546"/>
        <c:scaling>
          <c:orientation val="minMax"/>
          <c:max val="2000000.0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cross"/>
        <c:minorTickMark val="in"/>
        <c:tickLblPos val="nextTo"/>
        <c:spPr>
          <a:ln/>
        </c:spPr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Century Gothic"/>
              </a:defRPr>
            </a:pPr>
          </a:p>
        </c:txPr>
        <c:crossAx val="161799955"/>
        <c:crosses val="max"/>
        <c:majorUnit val="250000.0"/>
        <c:minorUnit val="50000.0"/>
      </c:valAx>
    </c:plotArea>
    <c:legend>
      <c:legendPos val="b"/>
      <c:overlay val="0"/>
      <c:txPr>
        <a:bodyPr/>
        <a:lstStyle/>
        <a:p>
          <a:pPr lvl="0">
            <a:defRPr b="0" i="0" sz="1000">
              <a:solidFill>
                <a:srgbClr val="1A1A1A"/>
              </a:solidFill>
              <a:latin typeface="Century Gothic"/>
            </a:defRPr>
          </a:pPr>
        </a:p>
      </c:txPr>
    </c:legend>
    <c:plotVisOnly val="1"/>
  </c:chart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600">
                <a:solidFill>
                  <a:srgbClr val="757575"/>
                </a:solidFill>
                <a:latin typeface="Century Gothic"/>
              </a:defRPr>
            </a:pPr>
            <a:r>
              <a:rPr b="1" i="0" sz="1600">
                <a:solidFill>
                  <a:srgbClr val="757575"/>
                </a:solidFill>
                <a:latin typeface="Century Gothic"/>
              </a:rPr>
              <a:t>–– REVENUE TOTAL ––</a:t>
            </a:r>
          </a:p>
        </c:rich>
      </c:tx>
      <c:overlay val="0"/>
    </c:title>
    <c:plotArea>
      <c:layout/>
      <c:barChart>
        <c:barDir val="bar"/>
        <c:ser>
          <c:idx val="0"/>
          <c:order val="0"/>
          <c:tx>
            <c:v>GOAL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Century Gothic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val>
            <c:numRef>
              <c:f>'KPI Business Dashboard'!$I$95</c:f>
              <c:numCache/>
            </c:numRef>
          </c:val>
        </c:ser>
        <c:ser>
          <c:idx val="1"/>
          <c:order val="1"/>
          <c:tx>
            <c:v>ACTUAL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Century Gothic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val>
            <c:numRef>
              <c:f>'KPI Business Dashboard'!$J$95</c:f>
              <c:numCache/>
            </c:numRef>
          </c:val>
        </c:ser>
        <c:axId val="537885914"/>
        <c:axId val="1476706672"/>
      </c:barChart>
      <c:catAx>
        <c:axId val="537885914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476706672"/>
      </c:catAx>
      <c:valAx>
        <c:axId val="1476706672"/>
        <c:scaling>
          <c:orientation val="minMax"/>
          <c:max val="1.0E7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cross"/>
        <c:minorTickMark val="in"/>
        <c:tickLblPos val="nextTo"/>
        <c:spPr>
          <a:ln/>
        </c:spPr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Century Gothic"/>
              </a:defRPr>
            </a:pPr>
          </a:p>
        </c:txPr>
        <c:crossAx val="537885914"/>
        <c:crosses val="max"/>
        <c:majorUnit val="1000000.0"/>
        <c:minorUnit val="500000.0"/>
      </c:valAx>
    </c:plotArea>
    <c:legend>
      <c:legendPos val="b"/>
      <c:overlay val="0"/>
      <c:txPr>
        <a:bodyPr/>
        <a:lstStyle/>
        <a:p>
          <a:pPr lvl="0">
            <a:defRPr b="0" i="0" sz="1000">
              <a:solidFill>
                <a:srgbClr val="1A1A1A"/>
              </a:solidFill>
              <a:latin typeface="Century Gothic"/>
            </a:defRPr>
          </a:pPr>
        </a:p>
      </c:txPr>
    </c:legend>
    <c:plotVisOnly val="1"/>
  </c:chart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600">
                <a:solidFill>
                  <a:schemeClr val="dk1"/>
                </a:solidFill>
                <a:latin typeface="Century Gothic"/>
              </a:defRPr>
            </a:pPr>
            <a:r>
              <a:rPr b="1" i="0" sz="1600">
                <a:solidFill>
                  <a:schemeClr val="dk1"/>
                </a:solidFill>
                <a:latin typeface="Century Gothic"/>
              </a:rPr>
              <a:t>–– PROFIT MARGINS ––</a:t>
            </a:r>
          </a:p>
        </c:rich>
      </c:tx>
      <c:layout>
        <c:manualLayout>
          <c:xMode val="edge"/>
          <c:yMode val="edge"/>
          <c:x val="0.451194444444444"/>
          <c:y val="0.0314985236220472"/>
        </c:manualLayout>
      </c:layout>
      <c:overlay val="0"/>
    </c:title>
    <c:plotArea>
      <c:layout/>
      <c:lineChart>
        <c:ser>
          <c:idx val="0"/>
          <c:order val="0"/>
          <c:tx>
            <c:v>GROSS</c:v>
          </c:tx>
          <c:spPr>
            <a:ln cmpd="sng" w="28575">
              <a:solidFill>
                <a:schemeClr val="accent1"/>
              </a:solidFill>
            </a:ln>
          </c:spPr>
          <c:marker>
            <c:symbol val="circle"/>
            <c:size val="1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cat>
            <c:strRef>
              <c:f>'KPI Business Dashboard'!$C$85:$C$94</c:f>
            </c:strRef>
          </c:cat>
          <c:val>
            <c:numRef>
              <c:f>'KPI Business Dashboard'!$L$85:$L$94</c:f>
              <c:numCache/>
            </c:numRef>
          </c:val>
          <c:smooth val="0"/>
        </c:ser>
        <c:ser>
          <c:idx val="1"/>
          <c:order val="1"/>
          <c:tx>
            <c:v>NET</c:v>
          </c:tx>
          <c:spPr>
            <a:ln cmpd="sng" w="28575">
              <a:solidFill>
                <a:srgbClr val="ED7D31">
                  <a:alpha val="100000"/>
                </a:srgbClr>
              </a:solidFill>
            </a:ln>
          </c:spPr>
          <c:marker>
            <c:symbol val="circle"/>
            <c:size val="17"/>
            <c:spPr>
              <a:solidFill>
                <a:srgbClr val="ED7D31">
                  <a:alpha val="100000"/>
                </a:srgbClr>
              </a:solidFill>
              <a:ln cmpd="sng">
                <a:solidFill>
                  <a:srgbClr val="ED7D31">
                    <a:alpha val="100000"/>
                  </a:srgbClr>
                </a:solidFill>
              </a:ln>
            </c:spPr>
          </c:marker>
          <c:cat>
            <c:strRef>
              <c:f>'KPI Business Dashboard'!$C$85:$C$94</c:f>
            </c:strRef>
          </c:cat>
          <c:val>
            <c:numRef>
              <c:f>'KPI Business Dashboard'!$M$85:$M$94</c:f>
              <c:numCache/>
            </c:numRef>
          </c:val>
          <c:smooth val="0"/>
        </c:ser>
        <c:axId val="1851238124"/>
        <c:axId val="1169092762"/>
      </c:lineChart>
      <c:catAx>
        <c:axId val="18512381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000">
                <a:solidFill>
                  <a:schemeClr val="dk1"/>
                </a:solidFill>
                <a:latin typeface="Century Gothic"/>
              </a:defRPr>
            </a:pPr>
          </a:p>
        </c:txPr>
        <c:crossAx val="1169092762"/>
      </c:catAx>
      <c:valAx>
        <c:axId val="1169092762"/>
        <c:scaling>
          <c:orientation val="minMax"/>
          <c:max val="1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 i="0" sz="1000">
                <a:solidFill>
                  <a:schemeClr val="dk1"/>
                </a:solidFill>
                <a:latin typeface="Century Gothic"/>
              </a:defRPr>
            </a:pPr>
          </a:p>
        </c:txPr>
        <c:crossAx val="1851238124"/>
        <c:minorUnit val="0.1"/>
      </c:valAx>
    </c:plotArea>
    <c:legend>
      <c:legendPos val="b"/>
      <c:overlay val="0"/>
      <c:txPr>
        <a:bodyPr/>
        <a:lstStyle/>
        <a:p>
          <a:pPr lvl="0">
            <a:defRPr b="0" i="0" sz="1000">
              <a:solidFill>
                <a:schemeClr val="dk1"/>
              </a:solidFill>
              <a:latin typeface="Century Gothic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209550</xdr:colOff>
      <xdr:row>57</xdr:row>
      <xdr:rowOff>57150</xdr:rowOff>
    </xdr:from>
    <xdr:ext cx="20459700" cy="3933825"/>
    <xdr:graphicFrame>
      <xdr:nvGraphicFramePr>
        <xdr:cNvPr id="1731679809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1</xdr:col>
      <xdr:colOff>0</xdr:colOff>
      <xdr:row>1</xdr:row>
      <xdr:rowOff>0</xdr:rowOff>
    </xdr:from>
    <xdr:ext cx="10782300" cy="3571875"/>
    <xdr:graphicFrame>
      <xdr:nvGraphicFramePr>
        <xdr:cNvPr id="1373954492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11</xdr:col>
      <xdr:colOff>781050</xdr:colOff>
      <xdr:row>1</xdr:row>
      <xdr:rowOff>47625</xdr:rowOff>
    </xdr:from>
    <xdr:ext cx="9477375" cy="3571875"/>
    <xdr:graphicFrame>
      <xdr:nvGraphicFramePr>
        <xdr:cNvPr id="434357188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  <xdr:oneCellAnchor>
    <xdr:from>
      <xdr:col>1</xdr:col>
      <xdr:colOff>0</xdr:colOff>
      <xdr:row>23</xdr:row>
      <xdr:rowOff>0</xdr:rowOff>
    </xdr:from>
    <xdr:ext cx="10782300" cy="1800225"/>
    <xdr:graphicFrame>
      <xdr:nvGraphicFramePr>
        <xdr:cNvPr id="56162056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4"/>
        </a:graphicData>
      </a:graphic>
    </xdr:graphicFrame>
    <xdr:clientData fLocksWithSheet="0"/>
  </xdr:oneCellAnchor>
  <xdr:oneCellAnchor>
    <xdr:from>
      <xdr:col>11</xdr:col>
      <xdr:colOff>552450</xdr:colOff>
      <xdr:row>23</xdr:row>
      <xdr:rowOff>9525</xdr:rowOff>
    </xdr:from>
    <xdr:ext cx="9182100" cy="1800225"/>
    <xdr:graphicFrame>
      <xdr:nvGraphicFramePr>
        <xdr:cNvPr id="1073274510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5"/>
        </a:graphicData>
      </a:graphic>
    </xdr:graphicFrame>
    <xdr:clientData fLocksWithSheet="0"/>
  </xdr:oneCellAnchor>
  <xdr:oneCellAnchor>
    <xdr:from>
      <xdr:col>0</xdr:col>
      <xdr:colOff>209550</xdr:colOff>
      <xdr:row>36</xdr:row>
      <xdr:rowOff>0</xdr:rowOff>
    </xdr:from>
    <xdr:ext cx="20459700" cy="3238500"/>
    <xdr:graphicFrame>
      <xdr:nvGraphicFramePr>
        <xdr:cNvPr id="1350142316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6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F7F7F"/>
    <pageSetUpPr fitToPage="1"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2.56"/>
    <col customWidth="1" min="2" max="13" width="12.33"/>
    <col customWidth="1" min="14" max="14" width="1.44"/>
    <col customWidth="1" min="15" max="15" width="16.56"/>
    <col customWidth="1" min="16" max="17" width="12.33"/>
    <col customWidth="1" min="18" max="26" width="8.44"/>
  </cols>
  <sheetData>
    <row r="1" ht="49.5" customHeight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12.7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ht="12.7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ht="12.7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ht="12.7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ht="12.7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ht="12.7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ht="12.7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ht="12.75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2.7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2.7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2.7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2.7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2.7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2.7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2.7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2.7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2.7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2.7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2.7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2.7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2.7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2.7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2.7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2.7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2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2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2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2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2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2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2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2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2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2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2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2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2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2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2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2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2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2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2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2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2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2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2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2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2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2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2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2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2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2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2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2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2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2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2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2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2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2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2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2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2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2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2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2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2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2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2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2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2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2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2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2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2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2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2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2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2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30.0" customHeight="1">
      <c r="A83" s="4"/>
      <c r="B83" s="5" t="s">
        <v>1</v>
      </c>
      <c r="C83" s="6"/>
      <c r="D83" s="5" t="s">
        <v>2</v>
      </c>
      <c r="E83" s="6"/>
      <c r="F83" s="6"/>
      <c r="G83" s="5" t="s">
        <v>3</v>
      </c>
      <c r="H83" s="7"/>
      <c r="I83" s="6" t="s">
        <v>4</v>
      </c>
      <c r="J83" s="6"/>
      <c r="K83" s="7"/>
      <c r="L83" s="6" t="s">
        <v>5</v>
      </c>
      <c r="M83" s="7"/>
      <c r="N83" s="8"/>
      <c r="O83" s="5" t="s">
        <v>6</v>
      </c>
      <c r="P83" s="6"/>
      <c r="Q83" s="7"/>
      <c r="R83" s="4"/>
      <c r="S83" s="4"/>
      <c r="T83" s="4"/>
      <c r="U83" s="4"/>
      <c r="V83" s="4"/>
      <c r="W83" s="4"/>
      <c r="X83" s="4"/>
      <c r="Y83" s="4"/>
      <c r="Z83" s="4"/>
    </row>
    <row r="84" ht="24.75" customHeight="1">
      <c r="A84" s="4"/>
      <c r="B84" s="9" t="s">
        <v>7</v>
      </c>
      <c r="C84" s="9" t="s">
        <v>8</v>
      </c>
      <c r="D84" s="10" t="s">
        <v>9</v>
      </c>
      <c r="E84" s="11" t="s">
        <v>10</v>
      </c>
      <c r="F84" s="9" t="s">
        <v>11</v>
      </c>
      <c r="G84" s="9" t="s">
        <v>12</v>
      </c>
      <c r="H84" s="9" t="s">
        <v>13</v>
      </c>
      <c r="I84" s="10" t="s">
        <v>9</v>
      </c>
      <c r="J84" s="11" t="s">
        <v>10</v>
      </c>
      <c r="K84" s="9" t="s">
        <v>11</v>
      </c>
      <c r="L84" s="12" t="s">
        <v>14</v>
      </c>
      <c r="M84" s="13" t="s">
        <v>15</v>
      </c>
      <c r="N84" s="8"/>
      <c r="O84" s="14" t="s">
        <v>16</v>
      </c>
      <c r="P84" s="15" t="s">
        <v>17</v>
      </c>
      <c r="Q84" s="16" t="s">
        <v>18</v>
      </c>
      <c r="R84" s="4"/>
      <c r="S84" s="4"/>
      <c r="T84" s="4"/>
      <c r="U84" s="4"/>
      <c r="V84" s="4"/>
      <c r="W84" s="4"/>
      <c r="X84" s="4"/>
      <c r="Y84" s="4"/>
      <c r="Z84" s="4"/>
    </row>
    <row r="85" ht="12.75" customHeight="1">
      <c r="A85" s="4"/>
      <c r="B85" s="17">
        <v>1.0</v>
      </c>
      <c r="C85" s="17" t="s">
        <v>19</v>
      </c>
      <c r="D85" s="18">
        <v>129868.0</v>
      </c>
      <c r="E85" s="18">
        <v>256513.0</v>
      </c>
      <c r="F85" s="18">
        <f t="shared" ref="F85:F94" si="1">(D85-E85)</f>
        <v>-126645</v>
      </c>
      <c r="G85" s="18">
        <v>24283.0</v>
      </c>
      <c r="H85" s="18">
        <f t="shared" ref="H85:H94" si="2">G85+E85</f>
        <v>280796</v>
      </c>
      <c r="I85" s="18">
        <v>1100916.0</v>
      </c>
      <c r="J85" s="18">
        <v>1073357.0</v>
      </c>
      <c r="K85" s="18">
        <f t="shared" ref="K85:K94" si="3">J85-I85</f>
        <v>-27559</v>
      </c>
      <c r="L85" s="19">
        <f t="shared" ref="L85:L94" si="4">(J85-E85)/J85</f>
        <v>0.7610180024</v>
      </c>
      <c r="M85" s="19">
        <f t="shared" ref="M85:M94" si="5">(J85-H85)/J85</f>
        <v>0.7383945882</v>
      </c>
      <c r="N85" s="8"/>
      <c r="O85" s="20">
        <v>2022.0</v>
      </c>
      <c r="P85" s="18">
        <v>3613439.0</v>
      </c>
      <c r="Q85" s="18">
        <v>3293202.0</v>
      </c>
      <c r="R85" s="4"/>
      <c r="S85" s="4"/>
      <c r="T85" s="4"/>
      <c r="U85" s="4"/>
      <c r="V85" s="4"/>
      <c r="W85" s="4"/>
      <c r="X85" s="4"/>
      <c r="Y85" s="4"/>
      <c r="Z85" s="4"/>
    </row>
    <row r="86" ht="12.75" customHeight="1">
      <c r="A86" s="4"/>
      <c r="B86" s="21">
        <v>2.0</v>
      </c>
      <c r="C86" s="21" t="s">
        <v>20</v>
      </c>
      <c r="D86" s="22">
        <v>237605.0</v>
      </c>
      <c r="E86" s="22">
        <v>85618.0</v>
      </c>
      <c r="F86" s="22">
        <f t="shared" si="1"/>
        <v>151987</v>
      </c>
      <c r="G86" s="22">
        <v>10598.0</v>
      </c>
      <c r="H86" s="22">
        <f t="shared" si="2"/>
        <v>96216</v>
      </c>
      <c r="I86" s="22">
        <v>215534.0</v>
      </c>
      <c r="J86" s="22">
        <v>878162.0</v>
      </c>
      <c r="K86" s="22">
        <f t="shared" si="3"/>
        <v>662628</v>
      </c>
      <c r="L86" s="23">
        <f t="shared" si="4"/>
        <v>0.9025031828</v>
      </c>
      <c r="M86" s="23">
        <f t="shared" si="5"/>
        <v>0.8904347945</v>
      </c>
      <c r="N86" s="8"/>
      <c r="O86" s="24">
        <v>2023.0</v>
      </c>
      <c r="P86" s="22">
        <v>3508776.0</v>
      </c>
      <c r="Q86" s="22">
        <v>3441854.0</v>
      </c>
      <c r="R86" s="4"/>
      <c r="S86" s="4"/>
      <c r="T86" s="4"/>
      <c r="U86" s="4"/>
      <c r="V86" s="4"/>
      <c r="W86" s="4"/>
      <c r="X86" s="4"/>
      <c r="Y86" s="4"/>
      <c r="Z86" s="4"/>
    </row>
    <row r="87" ht="12.75" customHeight="1">
      <c r="A87" s="4"/>
      <c r="B87" s="17">
        <v>3.0</v>
      </c>
      <c r="C87" s="17" t="s">
        <v>21</v>
      </c>
      <c r="D87" s="18">
        <v>249420.0</v>
      </c>
      <c r="E87" s="18">
        <v>264259.0</v>
      </c>
      <c r="F87" s="18">
        <f t="shared" si="1"/>
        <v>-14839</v>
      </c>
      <c r="G87" s="18">
        <v>10527.0</v>
      </c>
      <c r="H87" s="18">
        <f t="shared" si="2"/>
        <v>274786</v>
      </c>
      <c r="I87" s="18">
        <v>820719.0</v>
      </c>
      <c r="J87" s="18">
        <v>1193784.0</v>
      </c>
      <c r="K87" s="18">
        <f t="shared" si="3"/>
        <v>373065</v>
      </c>
      <c r="L87" s="19">
        <f t="shared" si="4"/>
        <v>0.778637509</v>
      </c>
      <c r="M87" s="19">
        <f t="shared" si="5"/>
        <v>0.7698193308</v>
      </c>
      <c r="N87" s="8"/>
      <c r="O87" s="20">
        <v>2024.0</v>
      </c>
      <c r="P87" s="18">
        <v>3719457.0</v>
      </c>
      <c r="Q87" s="18">
        <v>3531844.0</v>
      </c>
      <c r="R87" s="4"/>
      <c r="S87" s="4"/>
      <c r="T87" s="4"/>
      <c r="U87" s="4"/>
      <c r="V87" s="4"/>
      <c r="W87" s="4"/>
      <c r="X87" s="4"/>
      <c r="Y87" s="4"/>
      <c r="Z87" s="4"/>
    </row>
    <row r="88" ht="12.75" customHeight="1">
      <c r="A88" s="4"/>
      <c r="B88" s="21">
        <v>4.0</v>
      </c>
      <c r="C88" s="21" t="s">
        <v>22</v>
      </c>
      <c r="D88" s="22">
        <v>226538.0</v>
      </c>
      <c r="E88" s="22">
        <v>293368.0</v>
      </c>
      <c r="F88" s="22">
        <f t="shared" si="1"/>
        <v>-66830</v>
      </c>
      <c r="G88" s="22">
        <v>20592.0</v>
      </c>
      <c r="H88" s="22">
        <f t="shared" si="2"/>
        <v>313960</v>
      </c>
      <c r="I88" s="22">
        <v>620242.0</v>
      </c>
      <c r="J88" s="22">
        <v>420345.0</v>
      </c>
      <c r="K88" s="22">
        <f t="shared" si="3"/>
        <v>-199897</v>
      </c>
      <c r="L88" s="23">
        <f t="shared" si="4"/>
        <v>0.3020780549</v>
      </c>
      <c r="M88" s="23">
        <f t="shared" si="5"/>
        <v>0.2530897239</v>
      </c>
      <c r="N88" s="8"/>
      <c r="O88" s="24">
        <v>2025.0</v>
      </c>
      <c r="P88" s="22">
        <v>3310212.0</v>
      </c>
      <c r="Q88" s="22">
        <v>3354051.0</v>
      </c>
      <c r="R88" s="4"/>
      <c r="S88" s="4"/>
      <c r="T88" s="4"/>
      <c r="U88" s="4"/>
      <c r="V88" s="4"/>
      <c r="W88" s="4"/>
      <c r="X88" s="4"/>
      <c r="Y88" s="4"/>
      <c r="Z88" s="4"/>
    </row>
    <row r="89" ht="12.75" customHeight="1">
      <c r="A89" s="4"/>
      <c r="B89" s="17">
        <v>5.0</v>
      </c>
      <c r="C89" s="17" t="s">
        <v>23</v>
      </c>
      <c r="D89" s="18">
        <v>109478.0</v>
      </c>
      <c r="E89" s="18">
        <v>174003.0</v>
      </c>
      <c r="F89" s="18">
        <f t="shared" si="1"/>
        <v>-64525</v>
      </c>
      <c r="G89" s="18">
        <v>20392.0</v>
      </c>
      <c r="H89" s="18">
        <f t="shared" si="2"/>
        <v>194395</v>
      </c>
      <c r="I89" s="18">
        <v>821177.0</v>
      </c>
      <c r="J89" s="18">
        <v>1175811.0</v>
      </c>
      <c r="K89" s="18">
        <f t="shared" si="3"/>
        <v>354634</v>
      </c>
      <c r="L89" s="19">
        <f t="shared" si="4"/>
        <v>0.8520144819</v>
      </c>
      <c r="M89" s="19">
        <f t="shared" si="5"/>
        <v>0.8346715586</v>
      </c>
      <c r="N89" s="8"/>
      <c r="O89" s="20">
        <v>2026.0</v>
      </c>
      <c r="P89" s="18">
        <v>3945202.0</v>
      </c>
      <c r="Q89" s="18">
        <v>3476155.0</v>
      </c>
      <c r="R89" s="4"/>
      <c r="S89" s="4"/>
      <c r="T89" s="4"/>
      <c r="U89" s="4"/>
      <c r="V89" s="4"/>
      <c r="W89" s="4"/>
      <c r="X89" s="4"/>
      <c r="Y89" s="4"/>
      <c r="Z89" s="4"/>
    </row>
    <row r="90" ht="12.75" customHeight="1">
      <c r="A90" s="4"/>
      <c r="B90" s="21">
        <v>6.0</v>
      </c>
      <c r="C90" s="21" t="s">
        <v>24</v>
      </c>
      <c r="D90" s="22">
        <v>129160.0</v>
      </c>
      <c r="E90" s="22">
        <v>249567.0</v>
      </c>
      <c r="F90" s="22">
        <f t="shared" si="1"/>
        <v>-120407</v>
      </c>
      <c r="G90" s="22">
        <v>14490.0</v>
      </c>
      <c r="H90" s="22">
        <f t="shared" si="2"/>
        <v>264057</v>
      </c>
      <c r="I90" s="22">
        <v>901263.0</v>
      </c>
      <c r="J90" s="22">
        <v>1015766.0</v>
      </c>
      <c r="K90" s="22">
        <f t="shared" si="3"/>
        <v>114503</v>
      </c>
      <c r="L90" s="23">
        <f t="shared" si="4"/>
        <v>0.7543066021</v>
      </c>
      <c r="M90" s="23">
        <f t="shared" si="5"/>
        <v>0.7400415056</v>
      </c>
      <c r="N90" s="8"/>
      <c r="O90" s="24">
        <v>2027.0</v>
      </c>
      <c r="P90" s="22">
        <v>3938152.0</v>
      </c>
      <c r="Q90" s="22">
        <v>3538468.0</v>
      </c>
      <c r="R90" s="4"/>
      <c r="S90" s="4"/>
      <c r="T90" s="4"/>
      <c r="U90" s="4"/>
      <c r="V90" s="4"/>
      <c r="W90" s="4"/>
      <c r="X90" s="4"/>
      <c r="Y90" s="4"/>
      <c r="Z90" s="4"/>
    </row>
    <row r="91" ht="12.75" customHeight="1">
      <c r="A91" s="4"/>
      <c r="B91" s="17">
        <v>7.0</v>
      </c>
      <c r="C91" s="17" t="s">
        <v>25</v>
      </c>
      <c r="D91" s="18">
        <v>213785.0</v>
      </c>
      <c r="E91" s="18">
        <v>79255.0</v>
      </c>
      <c r="F91" s="18">
        <f t="shared" si="1"/>
        <v>134530</v>
      </c>
      <c r="G91" s="18">
        <v>15582.0</v>
      </c>
      <c r="H91" s="18">
        <f t="shared" si="2"/>
        <v>94837</v>
      </c>
      <c r="I91" s="18">
        <v>878528.0</v>
      </c>
      <c r="J91" s="18">
        <v>733751.0</v>
      </c>
      <c r="K91" s="18">
        <f t="shared" si="3"/>
        <v>-144777</v>
      </c>
      <c r="L91" s="19">
        <f t="shared" si="4"/>
        <v>0.8919865186</v>
      </c>
      <c r="M91" s="19">
        <f t="shared" si="5"/>
        <v>0.8707504317</v>
      </c>
      <c r="N91" s="8"/>
      <c r="O91" s="20">
        <v>2028.0</v>
      </c>
      <c r="P91" s="18">
        <v>3733706.0</v>
      </c>
      <c r="Q91" s="18">
        <v>3727037.0</v>
      </c>
      <c r="R91" s="4"/>
      <c r="S91" s="4"/>
      <c r="T91" s="4"/>
      <c r="U91" s="4"/>
      <c r="V91" s="4"/>
      <c r="W91" s="4"/>
      <c r="X91" s="4"/>
      <c r="Y91" s="4"/>
      <c r="Z91" s="4"/>
    </row>
    <row r="92" ht="12.75" customHeight="1">
      <c r="A92" s="4"/>
      <c r="B92" s="21">
        <v>8.0</v>
      </c>
      <c r="C92" s="21" t="s">
        <v>26</v>
      </c>
      <c r="D92" s="22">
        <v>128283.0</v>
      </c>
      <c r="E92" s="22">
        <v>122300.0</v>
      </c>
      <c r="F92" s="22">
        <f t="shared" si="1"/>
        <v>5983</v>
      </c>
      <c r="G92" s="22">
        <v>21606.0</v>
      </c>
      <c r="H92" s="22">
        <f t="shared" si="2"/>
        <v>143906</v>
      </c>
      <c r="I92" s="22">
        <v>838380.0</v>
      </c>
      <c r="J92" s="22">
        <v>955983.0</v>
      </c>
      <c r="K92" s="22">
        <f t="shared" si="3"/>
        <v>117603</v>
      </c>
      <c r="L92" s="23">
        <f t="shared" si="4"/>
        <v>0.8720688548</v>
      </c>
      <c r="M92" s="23">
        <f t="shared" si="5"/>
        <v>0.8494680345</v>
      </c>
      <c r="N92" s="8"/>
      <c r="O92" s="24">
        <v>2029.0</v>
      </c>
      <c r="P92" s="22">
        <v>3526698.0</v>
      </c>
      <c r="Q92" s="22">
        <v>3425405.0</v>
      </c>
      <c r="R92" s="4"/>
      <c r="S92" s="4"/>
      <c r="T92" s="4"/>
      <c r="U92" s="4"/>
      <c r="V92" s="4"/>
      <c r="W92" s="4"/>
      <c r="X92" s="4"/>
      <c r="Y92" s="4"/>
      <c r="Z92" s="4"/>
    </row>
    <row r="93" ht="12.75" customHeight="1">
      <c r="A93" s="4"/>
      <c r="B93" s="17">
        <v>9.0</v>
      </c>
      <c r="C93" s="17" t="s">
        <v>27</v>
      </c>
      <c r="D93" s="18">
        <v>175438.0</v>
      </c>
      <c r="E93" s="18">
        <v>119943.0</v>
      </c>
      <c r="F93" s="18">
        <f t="shared" si="1"/>
        <v>55495</v>
      </c>
      <c r="G93" s="18">
        <v>20667.0</v>
      </c>
      <c r="H93" s="18">
        <f t="shared" si="2"/>
        <v>140610</v>
      </c>
      <c r="I93" s="18">
        <v>1073157.0</v>
      </c>
      <c r="J93" s="18">
        <v>924095.0</v>
      </c>
      <c r="K93" s="18">
        <f t="shared" si="3"/>
        <v>-149062</v>
      </c>
      <c r="L93" s="19">
        <f t="shared" si="4"/>
        <v>0.8702049032</v>
      </c>
      <c r="M93" s="19">
        <f t="shared" si="5"/>
        <v>0.8478403194</v>
      </c>
      <c r="N93" s="8"/>
      <c r="O93" s="20">
        <v>2030.0</v>
      </c>
      <c r="P93" s="18">
        <v>3632971.0</v>
      </c>
      <c r="Q93" s="18">
        <v>3734041.0</v>
      </c>
      <c r="R93" s="4"/>
      <c r="S93" s="4"/>
      <c r="T93" s="4"/>
      <c r="U93" s="4"/>
      <c r="V93" s="4"/>
      <c r="W93" s="4"/>
      <c r="X93" s="4"/>
      <c r="Y93" s="4"/>
      <c r="Z93" s="4"/>
    </row>
    <row r="94" ht="12.75" customHeight="1">
      <c r="A94" s="4"/>
      <c r="B94" s="21">
        <v>10.0</v>
      </c>
      <c r="C94" s="21" t="s">
        <v>28</v>
      </c>
      <c r="D94" s="22">
        <v>253755.0</v>
      </c>
      <c r="E94" s="22">
        <v>255187.0</v>
      </c>
      <c r="F94" s="22">
        <f t="shared" si="1"/>
        <v>-1432</v>
      </c>
      <c r="G94" s="22">
        <v>12347.0</v>
      </c>
      <c r="H94" s="22">
        <f t="shared" si="2"/>
        <v>267534</v>
      </c>
      <c r="I94" s="22">
        <v>1141047.0</v>
      </c>
      <c r="J94" s="22">
        <v>1061074.0</v>
      </c>
      <c r="K94" s="22">
        <f t="shared" si="3"/>
        <v>-79973</v>
      </c>
      <c r="L94" s="23">
        <f t="shared" si="4"/>
        <v>0.7595012223</v>
      </c>
      <c r="M94" s="23">
        <f t="shared" si="5"/>
        <v>0.7478648991</v>
      </c>
      <c r="N94" s="8"/>
      <c r="O94" s="24">
        <v>2031.0</v>
      </c>
      <c r="P94" s="22">
        <v>3206487.0</v>
      </c>
      <c r="Q94" s="22">
        <v>3677074.0</v>
      </c>
      <c r="R94" s="4"/>
      <c r="S94" s="4"/>
      <c r="T94" s="4"/>
      <c r="U94" s="4"/>
      <c r="V94" s="4"/>
      <c r="W94" s="4"/>
      <c r="X94" s="4"/>
      <c r="Y94" s="4"/>
      <c r="Z94" s="4"/>
    </row>
    <row r="95" ht="12.75" customHeight="1">
      <c r="A95" s="4"/>
      <c r="B95" s="8"/>
      <c r="C95" s="8"/>
      <c r="D95" s="25">
        <f t="shared" ref="D95:K95" si="6">SUM(D85:D94)</f>
        <v>1853330</v>
      </c>
      <c r="E95" s="25">
        <f t="shared" si="6"/>
        <v>1900013</v>
      </c>
      <c r="F95" s="25">
        <f t="shared" si="6"/>
        <v>-46683</v>
      </c>
      <c r="G95" s="25">
        <f t="shared" si="6"/>
        <v>171084</v>
      </c>
      <c r="H95" s="25">
        <f t="shared" si="6"/>
        <v>2071097</v>
      </c>
      <c r="I95" s="25">
        <f t="shared" si="6"/>
        <v>8410963</v>
      </c>
      <c r="J95" s="25">
        <f t="shared" si="6"/>
        <v>9432128</v>
      </c>
      <c r="K95" s="25">
        <f t="shared" si="6"/>
        <v>1021165</v>
      </c>
      <c r="L95" s="26">
        <f t="shared" ref="L95:M95" si="7">SUM(L85:L94)/10</f>
        <v>0.7744319332</v>
      </c>
      <c r="M95" s="26">
        <f t="shared" si="7"/>
        <v>0.7542375186</v>
      </c>
      <c r="N95" s="8"/>
      <c r="O95" s="8"/>
      <c r="P95" s="8"/>
      <c r="Q95" s="8"/>
      <c r="R95" s="4"/>
      <c r="S95" s="4"/>
      <c r="T95" s="4"/>
      <c r="U95" s="4"/>
      <c r="V95" s="4"/>
      <c r="W95" s="4"/>
      <c r="X95" s="4"/>
      <c r="Y95" s="4"/>
      <c r="Z95" s="4"/>
    </row>
    <row r="96" ht="10.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49.5" customHeight="1">
      <c r="A97" s="4"/>
      <c r="B97" s="27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4"/>
      <c r="X97" s="4"/>
      <c r="Y97" s="4"/>
      <c r="Z97" s="4"/>
    </row>
    <row r="98" ht="12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2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2.75" customHeight="1">
      <c r="A100" s="4"/>
      <c r="B100" s="29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2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2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2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2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2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2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2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2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2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2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2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2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2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2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2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2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2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2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2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2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2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2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2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2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2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2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2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2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2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2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2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2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2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2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2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2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2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2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2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2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2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2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2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2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2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2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2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2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2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2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2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2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2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2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2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2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2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2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2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2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2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2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2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2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2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2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2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2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2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2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2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2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2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2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2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2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2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2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2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2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2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2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2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2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2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2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2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2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2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2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2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2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2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2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2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2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2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2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2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2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2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2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2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2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2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2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2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2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2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2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2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2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2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2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2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2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2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2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2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2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2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2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2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2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2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2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2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2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2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2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2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2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2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2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2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2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2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2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2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2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2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2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2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2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2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2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2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2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2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2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2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2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2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2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2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2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2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2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2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2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2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2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2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2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2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2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2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2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2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2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2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2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2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2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2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2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2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2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2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2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2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2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2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2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2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2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2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2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2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2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2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2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2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2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2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2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2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2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2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2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97:V97"/>
  </mergeCells>
  <printOptions/>
  <pageMargins bottom="0.3" footer="0.0" header="0.0" left="0.3" right="0.3" top="0.3"/>
  <pageSetup fitToHeight="0" orientation="landscape"/>
  <drawing r:id="rId1"/>
</worksheet>
</file>