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excel công thức\"/>
    </mc:Choice>
  </mc:AlternateContent>
  <xr:revisionPtr revIDLastSave="0" documentId="8_{097A5903-292D-4687-9990-B9E76898ECEB}" xr6:coauthVersionLast="47" xr6:coauthVersionMax="47" xr10:uidLastSave="{00000000-0000-0000-0000-000000000000}"/>
  <bookViews>
    <workbookView xWindow="-120" yWindow="-120" windowWidth="21840" windowHeight="13140" xr2:uid="{0B168763-2D20-412F-B274-A772823F3ED3}"/>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61" i="1" l="1"/>
  <c r="Q62" i="1"/>
  <c r="Q63" i="1"/>
  <c r="Q64" i="1"/>
  <c r="Q65" i="1"/>
  <c r="Q66" i="1"/>
  <c r="Q67" i="1"/>
  <c r="Q68" i="1"/>
  <c r="Q69" i="1"/>
  <c r="Q60" i="1"/>
  <c r="K61" i="1"/>
  <c r="K62" i="1"/>
  <c r="K63" i="1"/>
  <c r="K64" i="1"/>
  <c r="K65" i="1"/>
  <c r="K66" i="1"/>
  <c r="K67" i="1"/>
  <c r="K68" i="1"/>
  <c r="K60" i="1"/>
  <c r="E61" i="1"/>
  <c r="E62" i="1"/>
  <c r="E63" i="1"/>
  <c r="E64" i="1"/>
  <c r="E65" i="1"/>
  <c r="E66" i="1"/>
  <c r="E67" i="1"/>
  <c r="E60" i="1"/>
  <c r="Q43" i="1"/>
  <c r="Q44" i="1"/>
  <c r="Q45" i="1"/>
  <c r="Q46" i="1"/>
  <c r="Q47" i="1"/>
  <c r="Q48" i="1"/>
  <c r="Q49" i="1"/>
  <c r="Q50" i="1"/>
  <c r="Q42" i="1"/>
  <c r="K43" i="1"/>
  <c r="K44" i="1"/>
  <c r="K45" i="1"/>
  <c r="K46" i="1"/>
  <c r="K47" i="1"/>
  <c r="K48" i="1"/>
  <c r="K49" i="1"/>
  <c r="K42" i="1"/>
  <c r="E43" i="1"/>
  <c r="E44" i="1"/>
  <c r="E45" i="1"/>
  <c r="E46" i="1"/>
  <c r="E47" i="1"/>
  <c r="E48" i="1"/>
  <c r="E49" i="1"/>
  <c r="E42" i="1"/>
  <c r="Q27" i="1"/>
  <c r="Q28" i="1"/>
  <c r="Q29" i="1"/>
  <c r="Q30" i="1"/>
  <c r="Q31" i="1"/>
  <c r="Q32" i="1"/>
  <c r="Q33" i="1"/>
  <c r="Q34" i="1"/>
  <c r="Q26" i="1"/>
  <c r="K27" i="1"/>
  <c r="K28" i="1"/>
  <c r="K29" i="1"/>
  <c r="K30" i="1"/>
  <c r="K31" i="1"/>
  <c r="K32" i="1"/>
  <c r="K33" i="1"/>
  <c r="K26" i="1"/>
  <c r="E27" i="1"/>
  <c r="E28" i="1"/>
  <c r="E29" i="1"/>
  <c r="E30" i="1"/>
  <c r="E31" i="1"/>
  <c r="E32" i="1"/>
  <c r="E33" i="1"/>
  <c r="E26" i="1"/>
  <c r="Q18" i="1"/>
  <c r="Q11" i="1"/>
  <c r="Q12" i="1"/>
  <c r="Q13" i="1"/>
  <c r="Q14" i="1"/>
  <c r="Q15" i="1"/>
  <c r="Q16" i="1"/>
  <c r="Q17" i="1"/>
  <c r="Q10" i="1"/>
  <c r="K11" i="1"/>
  <c r="K12" i="1"/>
  <c r="K13" i="1"/>
  <c r="K14" i="1"/>
  <c r="K15" i="1"/>
  <c r="K16" i="1"/>
  <c r="K17" i="1"/>
  <c r="K10" i="1"/>
  <c r="E11" i="1"/>
  <c r="E12" i="1"/>
  <c r="E13" i="1"/>
  <c r="E14" i="1"/>
  <c r="E15" i="1"/>
  <c r="E16" i="1"/>
  <c r="E17" i="1"/>
  <c r="E10" i="1"/>
  <c r="X71" i="1"/>
  <c r="X70" i="1"/>
  <c r="X69" i="1"/>
  <c r="S69" i="1"/>
  <c r="X68" i="1"/>
  <c r="S68" i="1"/>
  <c r="M68" i="1"/>
  <c r="X67" i="1"/>
  <c r="S67" i="1"/>
  <c r="M67" i="1"/>
  <c r="G67" i="1"/>
  <c r="X66" i="1"/>
  <c r="S66" i="1"/>
  <c r="M66" i="1"/>
  <c r="G66" i="1"/>
  <c r="X65" i="1"/>
  <c r="S65" i="1"/>
  <c r="M65" i="1"/>
  <c r="G65" i="1"/>
  <c r="X64" i="1"/>
  <c r="S64" i="1"/>
  <c r="M64" i="1"/>
  <c r="G64" i="1"/>
  <c r="X63" i="1"/>
  <c r="S63" i="1"/>
  <c r="M63" i="1"/>
  <c r="G63" i="1"/>
  <c r="X62" i="1"/>
  <c r="S62" i="1"/>
  <c r="M62" i="1"/>
  <c r="G62" i="1"/>
  <c r="X61" i="1"/>
  <c r="S61" i="1"/>
  <c r="M61" i="1"/>
  <c r="G61" i="1"/>
  <c r="X60" i="1"/>
  <c r="S60" i="1"/>
  <c r="M60" i="1"/>
  <c r="G60" i="1"/>
  <c r="X53" i="1"/>
  <c r="X52" i="1"/>
  <c r="X51" i="1"/>
  <c r="X50" i="1"/>
  <c r="S50" i="1"/>
  <c r="X49" i="1"/>
  <c r="S49" i="1"/>
  <c r="L49" i="1"/>
  <c r="M49" i="1" s="1"/>
  <c r="X48" i="1"/>
  <c r="S48" i="1"/>
  <c r="L48" i="1"/>
  <c r="M48" i="1" s="1"/>
  <c r="X47" i="1"/>
  <c r="S47" i="1"/>
  <c r="L47" i="1"/>
  <c r="M47" i="1" s="1"/>
  <c r="G47" i="1"/>
  <c r="X46" i="1"/>
  <c r="S46" i="1"/>
  <c r="L46" i="1"/>
  <c r="M46" i="1" s="1"/>
  <c r="G46" i="1"/>
  <c r="X45" i="1"/>
  <c r="S45" i="1"/>
  <c r="L45" i="1"/>
  <c r="M45" i="1" s="1"/>
  <c r="G45" i="1"/>
  <c r="X44" i="1"/>
  <c r="S44" i="1"/>
  <c r="L44" i="1"/>
  <c r="M44" i="1" s="1"/>
  <c r="G44" i="1"/>
  <c r="X43" i="1"/>
  <c r="S43" i="1"/>
  <c r="L43" i="1"/>
  <c r="M43" i="1" s="1"/>
  <c r="G43" i="1"/>
  <c r="X42" i="1"/>
  <c r="S42" i="1"/>
  <c r="L42" i="1"/>
  <c r="M42" i="1" s="1"/>
  <c r="G42" i="1"/>
  <c r="S34" i="1"/>
  <c r="S33" i="1"/>
  <c r="L33" i="1"/>
  <c r="M33" i="1" s="1"/>
  <c r="S32" i="1"/>
  <c r="L32" i="1"/>
  <c r="M32" i="1" s="1"/>
  <c r="S31" i="1"/>
  <c r="L31" i="1"/>
  <c r="M31" i="1" s="1"/>
  <c r="G31" i="1"/>
  <c r="S30" i="1"/>
  <c r="L30" i="1"/>
  <c r="M30" i="1" s="1"/>
  <c r="G30" i="1"/>
  <c r="S29" i="1"/>
  <c r="L29" i="1"/>
  <c r="M29" i="1" s="1"/>
  <c r="G29" i="1"/>
  <c r="S28" i="1"/>
  <c r="L28" i="1"/>
  <c r="M28" i="1" s="1"/>
  <c r="G28" i="1"/>
  <c r="S27" i="1"/>
  <c r="L27" i="1"/>
  <c r="M27" i="1" s="1"/>
  <c r="G27" i="1"/>
  <c r="S26" i="1"/>
  <c r="L26" i="1"/>
  <c r="M26" i="1" s="1"/>
  <c r="G26" i="1"/>
  <c r="S18" i="1"/>
  <c r="S17" i="1"/>
  <c r="M17" i="1"/>
  <c r="S16" i="1"/>
  <c r="M16" i="1"/>
  <c r="S15" i="1"/>
  <c r="M15" i="1"/>
  <c r="G15" i="1"/>
  <c r="S14" i="1"/>
  <c r="M14" i="1"/>
  <c r="G14" i="1"/>
  <c r="S13" i="1"/>
  <c r="M13" i="1"/>
  <c r="G13" i="1"/>
  <c r="S12" i="1"/>
  <c r="M12" i="1"/>
  <c r="G12" i="1"/>
  <c r="S11" i="1"/>
  <c r="M11" i="1"/>
  <c r="G11" i="1"/>
  <c r="S10" i="1"/>
  <c r="M10" i="1"/>
  <c r="G10" i="1"/>
</calcChain>
</file>

<file path=xl/sharedStrings.xml><?xml version="1.0" encoding="utf-8"?>
<sst xmlns="http://schemas.openxmlformats.org/spreadsheetml/2006/main" count="133" uniqueCount="29">
  <si>
    <t>Lương cơ sở</t>
  </si>
  <si>
    <t>Phòng: Lao động - Tiền lương - Việc làm - Trang: https://thuvienphapluat.vn/lao-dong-tien-luong</t>
  </si>
  <si>
    <t>Bậc</t>
  </si>
  <si>
    <t>Lương cũ</t>
  </si>
  <si>
    <t>Lương mới</t>
  </si>
  <si>
    <t>Hệ số lương</t>
  </si>
  <si>
    <t>Mức lương</t>
  </si>
  <si>
    <t>Giáo viên Tiểu học chưa đạt chuẩn</t>
  </si>
  <si>
    <t xml:space="preserve">Chưa đạt chuẩn thì tiếp tục giữ hạng, mã số và hệ số lương của chức danh nghề nghiệp giáo viên tiểu học hiện đang được xếp theo Thông tư liên tịch 21/2015/TTLT-BGDĐT-BNV </t>
  </si>
  <si>
    <t>Giáo viên Mầm non chưa đạt chuẩn</t>
  </si>
  <si>
    <t xml:space="preserve">Chưa đạt chuẩn thì tiếp tục giữ hạng, mã số và hệ số lương của chức danh nghề nghiệp giáo viên tiểu học hiện đang được xếp theo Thông tư liên tịch 20/2015/TTLT-BGDĐT-BNV </t>
  </si>
  <si>
    <t>BẢNG LƯƠNG GIÁO VIÊN THPT, THCS, TH, GVMN THEO HỆ SỐ ĐẶC THÙ MỚI</t>
  </si>
  <si>
    <t>Hệ số đặc thù</t>
  </si>
  <si>
    <t>BẢNG LƯƠNG GIÁO VIÊN MẦM NON</t>
  </si>
  <si>
    <t>BẢNG LƯƠNG GIÁO VIÊN TIỂU HỌC</t>
  </si>
  <si>
    <t>BẢNG LƯƠNG GIÁO VIÊN THCS</t>
  </si>
  <si>
    <t>BẢNG LƯƠNG GIÁO VIÊN THPT</t>
  </si>
  <si>
    <t xml:space="preserve">Giáo viên THPT Hạng I </t>
  </si>
  <si>
    <t>Giáo viên THPT Hạng II</t>
  </si>
  <si>
    <t>Giáo viên THPT Hạng III</t>
  </si>
  <si>
    <t>Giáo viên THCS Hạng I</t>
  </si>
  <si>
    <t>Giáo viên THCS Hạng II</t>
  </si>
  <si>
    <t>Giáo viên THCS Hạng III</t>
  </si>
  <si>
    <t>Giáo viên Tiểu học Hạng I</t>
  </si>
  <si>
    <t>Giáo viên Tiểu học Hạng II</t>
  </si>
  <si>
    <t>Giáo viên Tiểu học Hạng III</t>
  </si>
  <si>
    <t>Giáo viên Mầm non Hạng I</t>
  </si>
  <si>
    <t>Giáo viên Mầm non Hạng II</t>
  </si>
  <si>
    <t>Giáo viên Mầm non Hạng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</si>
</sst>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3"/>
      <scheme val="minor"/>
    </font>
    <font>
      <b/>
      <sz val="11"/>
      <color rgb="FF0070C0"/>
      <name val="Times New Roman"/>
      <family val="1"/>
    </font>
    <font>
      <sz val="11"/>
      <color theme="1"/>
      <name val="Times New Roman"/>
      <family val="1"/>
    </font>
    <font>
      <b/>
      <sz val="16"/>
      <color rgb="FFFFFF00"/>
      <name val="Times New Roman"/>
      <family val="1"/>
    </font>
    <font>
      <sz val="11"/>
      <color rgb="FFFFFF00"/>
      <name val="Times New Roman"/>
      <family val="1"/>
    </font>
    <font>
      <b/>
      <sz val="12"/>
      <color rgb="FFFF0000"/>
      <name val="Times New Roman"/>
      <family val="1"/>
    </font>
    <font>
      <b/>
      <sz val="14"/>
      <color theme="0"/>
      <name val="Times New Roman"/>
      <family val="1"/>
    </font>
    <font>
      <b/>
      <sz val="11"/>
      <color rgb="FF00809D"/>
      <name val="Times New Roman"/>
      <family val="1"/>
    </font>
    <font>
      <b/>
      <sz val="11"/>
      <color theme="1"/>
      <name val="Times New Roman"/>
      <family val="1"/>
    </font>
    <font>
      <sz val="11"/>
      <color rgb="FF000000"/>
      <name val="Times New Roman"/>
      <family val="1"/>
    </font>
    <font>
      <sz val="12"/>
      <color rgb="FFFF0000"/>
      <name val="Times New Roman"/>
      <family val="1"/>
    </font>
    <font>
      <sz val="12"/>
      <color theme="1"/>
      <name val="Times New Roman"/>
      <family val="1"/>
    </font>
    <font>
      <sz val="11"/>
      <color rgb="FFFF0000"/>
      <name val="Times New Roman"/>
      <family val="1"/>
    </font>
  </fonts>
  <fills count="9">
    <fill>
      <patternFill patternType="none"/>
    </fill>
    <fill>
      <patternFill patternType="gray125"/>
    </fill>
    <fill>
      <patternFill patternType="solid">
        <fgColor rgb="FF00809D"/>
        <bgColor indexed="64"/>
      </patternFill>
    </fill>
    <fill>
      <patternFill patternType="solid">
        <fgColor rgb="FF007BFF"/>
        <bgColor indexed="64"/>
      </patternFill>
    </fill>
    <fill>
      <patternFill patternType="solid">
        <fgColor rgb="FFFFF9BF"/>
        <bgColor indexed="64"/>
      </patternFill>
    </fill>
    <fill>
      <patternFill patternType="solid">
        <fgColor rgb="FF00B050"/>
        <bgColor indexed="64"/>
      </patternFill>
    </fill>
    <fill>
      <patternFill patternType="solid">
        <fgColor rgb="FFFCECDD"/>
        <bgColor indexed="64"/>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31">
    <xf numFmtId="0" fontId="0" fillId="0" borderId="0" xfId="0"/>
    <xf numFmtId="0" fontId="6" fillId="0" borderId="1" xfId="0" applyFont="1" applyBorder="1" applyAlignment="1">
      <alignment vertical="center"/>
    </xf>
    <xf numFmtId="0" fontId="1" fillId="0" borderId="0" xfId="0" applyFont="1" applyAlignment="1" applyProtection="1">
      <alignment horizontal="center" vertical="center"/>
      <protection hidden="1"/>
    </xf>
    <xf numFmtId="3" fontId="1" fillId="0" borderId="0" xfId="0" applyNumberFormat="1"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Protection="1">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6" fillId="3" borderId="1" xfId="0" applyFont="1" applyFill="1" applyBorder="1" applyAlignment="1" applyProtection="1">
      <alignment horizontal="center" vertical="center"/>
      <protection hidden="1"/>
    </xf>
    <xf numFmtId="0" fontId="7" fillId="4" borderId="2" xfId="0" applyFont="1" applyFill="1" applyBorder="1" applyAlignment="1" applyProtection="1">
      <alignment horizontal="center" vertical="center"/>
      <protection hidden="1"/>
    </xf>
    <xf numFmtId="0" fontId="7" fillId="4" borderId="3" xfId="0" applyFont="1" applyFill="1" applyBorder="1" applyAlignment="1" applyProtection="1">
      <alignment horizontal="center" vertical="center"/>
      <protection hidden="1"/>
    </xf>
    <xf numFmtId="0" fontId="7" fillId="4" borderId="4" xfId="0" applyFont="1" applyFill="1" applyBorder="1" applyAlignment="1" applyProtection="1">
      <alignment horizontal="center" vertical="center"/>
      <protection hidden="1"/>
    </xf>
    <xf numFmtId="0" fontId="8" fillId="5" borderId="5" xfId="0" applyFont="1" applyFill="1" applyBorder="1" applyAlignment="1" applyProtection="1">
      <alignment horizontal="center" vertical="center"/>
      <protection hidden="1"/>
    </xf>
    <xf numFmtId="0" fontId="8" fillId="5" borderId="5" xfId="0" applyFont="1" applyFill="1" applyBorder="1" applyAlignment="1" applyProtection="1">
      <alignment horizontal="center" vertical="center"/>
      <protection hidden="1"/>
    </xf>
    <xf numFmtId="0" fontId="9" fillId="6" borderId="5" xfId="0" applyFont="1" applyFill="1" applyBorder="1" applyAlignment="1" applyProtection="1">
      <alignment horizontal="center" vertical="center" wrapText="1"/>
      <protection hidden="1"/>
    </xf>
    <xf numFmtId="0" fontId="10" fillId="7" borderId="5" xfId="0" applyFont="1" applyFill="1" applyBorder="1" applyAlignment="1" applyProtection="1">
      <alignment horizontal="center" vertical="center" wrapText="1"/>
      <protection hidden="1"/>
    </xf>
    <xf numFmtId="3" fontId="11" fillId="7" borderId="5" xfId="0" applyNumberFormat="1" applyFont="1" applyFill="1" applyBorder="1" applyProtection="1">
      <protection hidden="1"/>
    </xf>
    <xf numFmtId="0" fontId="12" fillId="8" borderId="5" xfId="0" applyFont="1" applyFill="1" applyBorder="1" applyAlignment="1" applyProtection="1">
      <alignment horizontal="center" vertical="center" wrapText="1"/>
      <protection hidden="1"/>
    </xf>
    <xf numFmtId="3" fontId="11" fillId="8" borderId="5" xfId="0" applyNumberFormat="1" applyFont="1" applyFill="1" applyBorder="1" applyProtection="1">
      <protection hidden="1"/>
    </xf>
    <xf numFmtId="0" fontId="10" fillId="8" borderId="5" xfId="0" applyFont="1" applyFill="1" applyBorder="1" applyAlignment="1" applyProtection="1">
      <alignment horizontal="center" vertical="center" wrapText="1"/>
      <protection hidden="1"/>
    </xf>
    <xf numFmtId="0" fontId="2" fillId="6" borderId="5" xfId="0" applyFont="1" applyFill="1" applyBorder="1" applyAlignment="1" applyProtection="1">
      <alignment horizontal="center" vertical="center"/>
      <protection hidden="1"/>
    </xf>
    <xf numFmtId="0" fontId="12" fillId="8" borderId="5" xfId="0" applyFont="1" applyFill="1" applyBorder="1" applyAlignment="1" applyProtection="1">
      <alignment horizontal="center" vertical="center"/>
      <protection hidden="1"/>
    </xf>
    <xf numFmtId="0" fontId="6" fillId="0" borderId="1" xfId="0" applyFont="1" applyBorder="1" applyAlignment="1" applyProtection="1">
      <alignment vertical="center"/>
      <protection hidden="1"/>
    </xf>
    <xf numFmtId="0" fontId="8" fillId="5" borderId="2" xfId="0" applyFont="1" applyFill="1" applyBorder="1" applyAlignment="1" applyProtection="1">
      <alignment horizontal="center" vertical="center"/>
      <protection hidden="1"/>
    </xf>
    <xf numFmtId="0" fontId="8" fillId="5" borderId="4" xfId="0" applyFont="1" applyFill="1" applyBorder="1" applyAlignment="1" applyProtection="1">
      <alignment horizontal="center" vertical="center"/>
      <protection hidden="1"/>
    </xf>
    <xf numFmtId="0" fontId="10" fillId="7" borderId="6" xfId="0" applyFont="1" applyFill="1" applyBorder="1" applyAlignment="1" applyProtection="1">
      <alignment horizontal="center" vertical="center" wrapText="1"/>
      <protection hidden="1"/>
    </xf>
    <xf numFmtId="0" fontId="10" fillId="7" borderId="7" xfId="0" applyFont="1" applyFill="1" applyBorder="1" applyAlignment="1" applyProtection="1">
      <alignment horizontal="center" vertical="center" wrapText="1"/>
      <protection hidden="1"/>
    </xf>
    <xf numFmtId="0" fontId="10" fillId="7" borderId="8" xfId="0" applyFont="1" applyFill="1" applyBorder="1" applyAlignment="1" applyProtection="1">
      <alignment horizontal="center" vertical="center" wrapText="1"/>
      <protection hidden="1"/>
    </xf>
    <xf numFmtId="0" fontId="10" fillId="7" borderId="9"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DD67C-0520-435F-96FE-4E1C6ED66683}">
  <dimension ref="A1:AC193"/>
  <sheetViews>
    <sheetView tabSelected="1" workbookViewId="0">
      <selection activeCell="J5" sqref="J5"/>
    </sheetView>
  </sheetViews>
  <sheetFormatPr defaultRowHeight="15" x14ac:dyDescent="0.25"/>
  <cols>
    <col min="1" max="1" width="12.5703125" bestFit="1" customWidth="1"/>
    <col min="2" max="2" width="10.140625" bestFit="1" customWidth="1"/>
    <col min="3" max="3" width="12.42578125" bestFit="1" customWidth="1"/>
    <col min="4" max="4" width="14" bestFit="1" customWidth="1"/>
    <col min="5" max="5" width="11.28515625" bestFit="1" customWidth="1"/>
    <col min="6" max="6" width="12.42578125" hidden="1" customWidth="1"/>
    <col min="7" max="7" width="11.28515625" hidden="1" customWidth="1"/>
    <col min="8" max="8" width="11.28515625" bestFit="1" customWidth="1"/>
    <col min="9" max="9" width="12.85546875" bestFit="1" customWidth="1"/>
    <col min="10" max="10" width="14" bestFit="1" customWidth="1"/>
    <col min="11" max="11" width="11.28515625" bestFit="1" customWidth="1"/>
    <col min="12" max="12" width="12.42578125" hidden="1" customWidth="1"/>
    <col min="13" max="13" width="11.28515625" hidden="1" customWidth="1"/>
    <col min="14" max="14" width="12.85546875" bestFit="1" customWidth="1"/>
    <col min="15" max="15" width="12.42578125" bestFit="1" customWidth="1"/>
    <col min="16" max="16" width="14" bestFit="1" customWidth="1"/>
    <col min="17" max="17" width="11.28515625" bestFit="1" customWidth="1"/>
    <col min="18" max="18" width="12.42578125" hidden="1" customWidth="1"/>
    <col min="19" max="19" width="11.28515625" hidden="1" customWidth="1"/>
    <col min="20" max="20" width="0" hidden="1" customWidth="1"/>
    <col min="21" max="21" width="12.42578125" hidden="1" customWidth="1"/>
    <col min="22" max="22" width="11.28515625" hidden="1" customWidth="1"/>
    <col min="23" max="23" width="12.42578125" hidden="1" customWidth="1"/>
    <col min="24" max="24" width="11.28515625" hidden="1" customWidth="1"/>
    <col min="26" max="26" width="12.42578125" bestFit="1" customWidth="1"/>
    <col min="27" max="27" width="11.28515625" bestFit="1" customWidth="1"/>
    <col min="28" max="28" width="12.42578125" bestFit="1" customWidth="1"/>
    <col min="29" max="29" width="11.28515625" bestFit="1" customWidth="1"/>
  </cols>
  <sheetData>
    <row r="1" spans="1:27" x14ac:dyDescent="0.25">
      <c r="A1" s="2" t="s">
        <v>0</v>
      </c>
      <c r="B1" s="3">
        <v>2340000</v>
      </c>
      <c r="C1" s="4"/>
      <c r="D1" s="4"/>
      <c r="E1" s="4"/>
      <c r="F1" s="4"/>
      <c r="G1" s="4"/>
      <c r="H1" s="4"/>
      <c r="I1" s="4"/>
      <c r="J1" s="4"/>
      <c r="K1" s="4"/>
      <c r="L1" s="4"/>
      <c r="M1" s="4"/>
      <c r="N1" s="4"/>
      <c r="O1" s="4"/>
      <c r="P1" s="4"/>
      <c r="Q1" s="4"/>
      <c r="R1" s="4"/>
      <c r="S1" s="5"/>
      <c r="T1" s="5"/>
      <c r="U1" s="5"/>
      <c r="V1" s="5"/>
      <c r="W1" s="5"/>
      <c r="X1" s="5"/>
      <c r="Y1" s="5"/>
      <c r="Z1" s="5"/>
      <c r="AA1" s="5"/>
    </row>
    <row r="2" spans="1:27" x14ac:dyDescent="0.25">
      <c r="A2" s="2"/>
      <c r="B2" s="3"/>
      <c r="C2" s="6" t="s">
        <v>11</v>
      </c>
      <c r="D2" s="6"/>
      <c r="E2" s="7"/>
      <c r="F2" s="7"/>
      <c r="G2" s="7"/>
      <c r="H2" s="7"/>
      <c r="I2" s="7"/>
      <c r="J2" s="7"/>
      <c r="K2" s="7"/>
      <c r="L2" s="7"/>
      <c r="M2" s="7"/>
      <c r="N2" s="7"/>
      <c r="O2" s="7"/>
      <c r="P2" s="7"/>
      <c r="Q2" s="7"/>
      <c r="R2" s="7"/>
      <c r="S2" s="5"/>
      <c r="T2" s="5"/>
      <c r="U2" s="5"/>
      <c r="V2" s="5"/>
      <c r="W2" s="5"/>
      <c r="X2" s="5"/>
      <c r="Y2" s="5"/>
      <c r="Z2" s="5"/>
      <c r="AA2" s="5"/>
    </row>
    <row r="3" spans="1:27" x14ac:dyDescent="0.25">
      <c r="A3" s="2"/>
      <c r="B3" s="3"/>
      <c r="C3" s="7"/>
      <c r="D3" s="7"/>
      <c r="E3" s="7"/>
      <c r="F3" s="7"/>
      <c r="G3" s="7"/>
      <c r="H3" s="7"/>
      <c r="I3" s="7"/>
      <c r="J3" s="7"/>
      <c r="K3" s="7"/>
      <c r="L3" s="7"/>
      <c r="M3" s="7"/>
      <c r="N3" s="7"/>
      <c r="O3" s="7"/>
      <c r="P3" s="7"/>
      <c r="Q3" s="7"/>
      <c r="R3" s="7"/>
      <c r="S3" s="5"/>
      <c r="T3" s="5"/>
      <c r="U3" s="5"/>
      <c r="V3" s="5"/>
      <c r="W3" s="5"/>
      <c r="X3" s="5"/>
      <c r="Y3" s="5"/>
      <c r="Z3" s="5"/>
      <c r="AA3" s="5"/>
    </row>
    <row r="4" spans="1:27" ht="15.75" x14ac:dyDescent="0.25">
      <c r="A4" s="2"/>
      <c r="B4" s="3"/>
      <c r="C4" s="4"/>
      <c r="D4" s="4"/>
      <c r="E4" s="8" t="s">
        <v>1</v>
      </c>
      <c r="F4" s="9"/>
      <c r="G4" s="9"/>
      <c r="H4" s="9"/>
      <c r="I4" s="9"/>
      <c r="J4" s="9"/>
      <c r="K4" s="9"/>
      <c r="L4" s="9"/>
      <c r="M4" s="9"/>
      <c r="N4" s="9"/>
      <c r="O4" s="9"/>
      <c r="P4" s="9"/>
      <c r="Q4" s="9"/>
      <c r="R4" s="4"/>
      <c r="S4" s="5"/>
      <c r="T4" s="5"/>
      <c r="U4" s="5"/>
      <c r="V4" s="5"/>
      <c r="W4" s="5"/>
      <c r="X4" s="5"/>
      <c r="Y4" s="5"/>
      <c r="Z4" s="5"/>
      <c r="AA4" s="5"/>
    </row>
    <row r="5" spans="1:27" x14ac:dyDescent="0.25">
      <c r="A5" s="5"/>
      <c r="B5" s="5"/>
      <c r="C5" s="5"/>
      <c r="D5" s="5"/>
      <c r="E5" s="5"/>
      <c r="F5" s="5"/>
      <c r="G5" s="5"/>
      <c r="H5" s="5"/>
      <c r="I5" s="5"/>
      <c r="J5" s="5"/>
      <c r="K5" s="5"/>
      <c r="L5" s="5"/>
      <c r="M5" s="5"/>
      <c r="N5" s="5"/>
      <c r="O5" s="5"/>
      <c r="P5" s="5"/>
      <c r="Q5" s="5"/>
      <c r="R5" s="5"/>
      <c r="S5" s="5"/>
      <c r="T5" s="5"/>
      <c r="U5" s="5"/>
      <c r="V5" s="5"/>
      <c r="W5" s="5"/>
      <c r="X5" s="5"/>
      <c r="Y5" s="5"/>
      <c r="Z5" s="5"/>
      <c r="AA5" s="5"/>
    </row>
    <row r="6" spans="1:27" ht="32.25" customHeight="1" x14ac:dyDescent="0.25">
      <c r="A6" s="5"/>
      <c r="B6" s="10" t="s">
        <v>16</v>
      </c>
      <c r="C6" s="10"/>
      <c r="D6" s="10"/>
      <c r="E6" s="10"/>
      <c r="F6" s="10"/>
      <c r="G6" s="10"/>
      <c r="H6" s="10"/>
      <c r="I6" s="10"/>
      <c r="J6" s="10"/>
      <c r="K6" s="10"/>
      <c r="L6" s="10"/>
      <c r="M6" s="10"/>
      <c r="N6" s="10"/>
      <c r="O6" s="10"/>
      <c r="P6" s="10"/>
      <c r="Q6" s="10"/>
      <c r="R6" s="10"/>
      <c r="S6" s="10"/>
      <c r="T6" s="5"/>
      <c r="U6" s="5"/>
      <c r="V6" s="5"/>
      <c r="W6" s="5"/>
      <c r="X6" s="5"/>
      <c r="Y6" s="5"/>
      <c r="Z6" s="5"/>
      <c r="AA6" s="5"/>
    </row>
    <row r="7" spans="1:27" ht="21" customHeight="1" x14ac:dyDescent="0.25">
      <c r="A7" s="5"/>
      <c r="B7" s="11" t="s">
        <v>17</v>
      </c>
      <c r="C7" s="12"/>
      <c r="D7" s="12"/>
      <c r="E7" s="12"/>
      <c r="F7" s="12"/>
      <c r="G7" s="13"/>
      <c r="H7" s="11" t="s">
        <v>18</v>
      </c>
      <c r="I7" s="12"/>
      <c r="J7" s="12"/>
      <c r="K7" s="12"/>
      <c r="L7" s="12"/>
      <c r="M7" s="13"/>
      <c r="N7" s="11" t="s">
        <v>19</v>
      </c>
      <c r="O7" s="12"/>
      <c r="P7" s="12"/>
      <c r="Q7" s="12"/>
      <c r="R7" s="12"/>
      <c r="S7" s="13"/>
      <c r="T7" s="5"/>
      <c r="U7" s="5"/>
      <c r="V7" s="5"/>
      <c r="W7" s="5"/>
      <c r="X7" s="5"/>
      <c r="Y7" s="5"/>
      <c r="Z7" s="5"/>
      <c r="AA7" s="5"/>
    </row>
    <row r="8" spans="1:27" ht="19.5" customHeight="1" x14ac:dyDescent="0.25">
      <c r="A8" s="5"/>
      <c r="B8" s="14" t="s">
        <v>2</v>
      </c>
      <c r="C8" s="14" t="s">
        <v>3</v>
      </c>
      <c r="D8" s="14"/>
      <c r="E8" s="14"/>
      <c r="F8" s="14" t="s">
        <v>4</v>
      </c>
      <c r="G8" s="14"/>
      <c r="H8" s="14" t="s">
        <v>2</v>
      </c>
      <c r="I8" s="14" t="s">
        <v>3</v>
      </c>
      <c r="J8" s="14"/>
      <c r="K8" s="14"/>
      <c r="L8" s="14" t="s">
        <v>4</v>
      </c>
      <c r="M8" s="14"/>
      <c r="N8" s="14" t="s">
        <v>2</v>
      </c>
      <c r="O8" s="14" t="s">
        <v>3</v>
      </c>
      <c r="P8" s="14"/>
      <c r="Q8" s="14"/>
      <c r="R8" s="14" t="s">
        <v>4</v>
      </c>
      <c r="S8" s="14"/>
      <c r="T8" s="5"/>
      <c r="U8" s="5"/>
      <c r="V8" s="5"/>
      <c r="W8" s="5"/>
      <c r="X8" s="5"/>
      <c r="Y8" s="5"/>
      <c r="Z8" s="5"/>
      <c r="AA8" s="5"/>
    </row>
    <row r="9" spans="1:27" ht="21.75" customHeight="1" x14ac:dyDescent="0.25">
      <c r="A9" s="5"/>
      <c r="B9" s="14"/>
      <c r="C9" s="15" t="s">
        <v>5</v>
      </c>
      <c r="D9" s="15" t="s">
        <v>12</v>
      </c>
      <c r="E9" s="15" t="s">
        <v>6</v>
      </c>
      <c r="F9" s="15" t="s">
        <v>5</v>
      </c>
      <c r="G9" s="15" t="s">
        <v>6</v>
      </c>
      <c r="H9" s="14"/>
      <c r="I9" s="15" t="s">
        <v>5</v>
      </c>
      <c r="J9" s="15" t="s">
        <v>12</v>
      </c>
      <c r="K9" s="15" t="s">
        <v>6</v>
      </c>
      <c r="L9" s="15" t="s">
        <v>5</v>
      </c>
      <c r="M9" s="15" t="s">
        <v>6</v>
      </c>
      <c r="N9" s="14"/>
      <c r="O9" s="15" t="s">
        <v>5</v>
      </c>
      <c r="P9" s="15" t="s">
        <v>12</v>
      </c>
      <c r="Q9" s="15" t="s">
        <v>6</v>
      </c>
      <c r="R9" s="15" t="s">
        <v>5</v>
      </c>
      <c r="S9" s="15" t="s">
        <v>6</v>
      </c>
      <c r="T9" s="5"/>
      <c r="U9" s="5"/>
      <c r="V9" s="5"/>
      <c r="W9" s="5"/>
      <c r="X9" s="5"/>
      <c r="Y9" s="5"/>
      <c r="Z9" s="5"/>
      <c r="AA9" s="5"/>
    </row>
    <row r="10" spans="1:27" ht="15.75" x14ac:dyDescent="0.25">
      <c r="A10" s="5"/>
      <c r="B10" s="16">
        <v>1</v>
      </c>
      <c r="C10" s="17">
        <v>4.4000000000000004</v>
      </c>
      <c r="D10" s="17">
        <v>1.1499999999999999</v>
      </c>
      <c r="E10" s="18">
        <f>C10*D10*$B$1</f>
        <v>11840400</v>
      </c>
      <c r="F10" s="19">
        <v>5.75</v>
      </c>
      <c r="G10" s="20">
        <f>F10*$B$1</f>
        <v>13455000</v>
      </c>
      <c r="H10" s="16">
        <v>1</v>
      </c>
      <c r="I10" s="17">
        <v>4</v>
      </c>
      <c r="J10" s="17">
        <v>1.1499999999999999</v>
      </c>
      <c r="K10" s="18">
        <f>I10*J10*$B$1</f>
        <v>10764000</v>
      </c>
      <c r="L10" s="21">
        <v>4.4000000000000004</v>
      </c>
      <c r="M10" s="20">
        <f>L10*$B$1</f>
        <v>10296000</v>
      </c>
      <c r="N10" s="16">
        <v>1</v>
      </c>
      <c r="O10" s="17">
        <v>2.34</v>
      </c>
      <c r="P10" s="17">
        <v>1.1499999999999999</v>
      </c>
      <c r="Q10" s="18">
        <f>O10*P10*$B$1</f>
        <v>6296940</v>
      </c>
      <c r="R10" s="21">
        <v>2.34</v>
      </c>
      <c r="S10" s="20">
        <f>R10*$B$1</f>
        <v>5475600</v>
      </c>
      <c r="T10" s="5"/>
      <c r="U10" s="5"/>
      <c r="V10" s="5"/>
      <c r="W10" s="5"/>
      <c r="X10" s="5"/>
      <c r="Y10" s="5"/>
      <c r="Z10" s="5"/>
      <c r="AA10" s="5"/>
    </row>
    <row r="11" spans="1:27" ht="15.75" x14ac:dyDescent="0.25">
      <c r="A11" s="5"/>
      <c r="B11" s="22">
        <v>2</v>
      </c>
      <c r="C11" s="17">
        <v>4.74</v>
      </c>
      <c r="D11" s="17">
        <v>1.1499999999999999</v>
      </c>
      <c r="E11" s="18">
        <f t="shared" ref="E11:E17" si="0">C11*D11*$B$1</f>
        <v>12755340</v>
      </c>
      <c r="F11" s="23">
        <v>6.11</v>
      </c>
      <c r="G11" s="20">
        <f t="shared" ref="G11:G15" si="1">F11*$B$1</f>
        <v>14297400</v>
      </c>
      <c r="H11" s="22">
        <v>2</v>
      </c>
      <c r="I11" s="17">
        <v>4.34</v>
      </c>
      <c r="J11" s="17">
        <v>1.1499999999999999</v>
      </c>
      <c r="K11" s="18">
        <f t="shared" ref="K11:K17" si="2">I11*J11*$B$1</f>
        <v>11678940</v>
      </c>
      <c r="L11" s="21">
        <v>4.74</v>
      </c>
      <c r="M11" s="20">
        <f t="shared" ref="M11:M17" si="3">L11*$B$1</f>
        <v>11091600</v>
      </c>
      <c r="N11" s="22">
        <v>2</v>
      </c>
      <c r="O11" s="17">
        <v>2.67</v>
      </c>
      <c r="P11" s="17">
        <v>1.1499999999999999</v>
      </c>
      <c r="Q11" s="18">
        <f t="shared" ref="Q11:Q18" si="4">O11*P11*$B$1</f>
        <v>7184969.9999999991</v>
      </c>
      <c r="R11" s="21">
        <v>2.67</v>
      </c>
      <c r="S11" s="20">
        <f t="shared" ref="S11:S18" si="5">R11*$B$1</f>
        <v>6247800</v>
      </c>
      <c r="T11" s="5"/>
      <c r="U11" s="5"/>
      <c r="V11" s="5"/>
      <c r="W11" s="5"/>
      <c r="X11" s="5"/>
      <c r="Y11" s="5"/>
      <c r="Z11" s="5"/>
      <c r="AA11" s="5"/>
    </row>
    <row r="12" spans="1:27" ht="15.75" x14ac:dyDescent="0.25">
      <c r="A12" s="5"/>
      <c r="B12" s="16">
        <v>3</v>
      </c>
      <c r="C12" s="17">
        <v>5.08</v>
      </c>
      <c r="D12" s="17">
        <v>1.1499999999999999</v>
      </c>
      <c r="E12" s="18">
        <f t="shared" si="0"/>
        <v>13670280</v>
      </c>
      <c r="F12" s="23">
        <v>6.47</v>
      </c>
      <c r="G12" s="20">
        <f t="shared" si="1"/>
        <v>15139800</v>
      </c>
      <c r="H12" s="16">
        <v>3</v>
      </c>
      <c r="I12" s="17">
        <v>4.68</v>
      </c>
      <c r="J12" s="17">
        <v>1.1499999999999999</v>
      </c>
      <c r="K12" s="18">
        <f t="shared" si="2"/>
        <v>12593880</v>
      </c>
      <c r="L12" s="21">
        <v>5.08</v>
      </c>
      <c r="M12" s="20">
        <f t="shared" si="3"/>
        <v>11887200</v>
      </c>
      <c r="N12" s="16">
        <v>3</v>
      </c>
      <c r="O12" s="17">
        <v>3</v>
      </c>
      <c r="P12" s="17">
        <v>1.1499999999999999</v>
      </c>
      <c r="Q12" s="18">
        <f t="shared" si="4"/>
        <v>8072999.9999999991</v>
      </c>
      <c r="R12" s="21">
        <v>3</v>
      </c>
      <c r="S12" s="20">
        <f t="shared" si="5"/>
        <v>7020000</v>
      </c>
      <c r="T12" s="5"/>
      <c r="U12" s="5"/>
      <c r="V12" s="5"/>
      <c r="W12" s="5"/>
      <c r="X12" s="5"/>
      <c r="Y12" s="5"/>
      <c r="Z12" s="5"/>
      <c r="AA12" s="5"/>
    </row>
    <row r="13" spans="1:27" ht="15.75" x14ac:dyDescent="0.25">
      <c r="A13" s="5"/>
      <c r="B13" s="22">
        <v>4</v>
      </c>
      <c r="C13" s="17">
        <v>5.42</v>
      </c>
      <c r="D13" s="17">
        <v>1.1499999999999999</v>
      </c>
      <c r="E13" s="18">
        <f t="shared" si="0"/>
        <v>14585220</v>
      </c>
      <c r="F13" s="23">
        <v>6.83</v>
      </c>
      <c r="G13" s="20">
        <f t="shared" si="1"/>
        <v>15982200</v>
      </c>
      <c r="H13" s="22">
        <v>4</v>
      </c>
      <c r="I13" s="17">
        <v>5.0199999999999996</v>
      </c>
      <c r="J13" s="17">
        <v>1.1499999999999999</v>
      </c>
      <c r="K13" s="18">
        <f t="shared" si="2"/>
        <v>13508819.999999996</v>
      </c>
      <c r="L13" s="21">
        <v>5.42</v>
      </c>
      <c r="M13" s="20">
        <f t="shared" si="3"/>
        <v>12682800</v>
      </c>
      <c r="N13" s="22">
        <v>4</v>
      </c>
      <c r="O13" s="17">
        <v>3.33</v>
      </c>
      <c r="P13" s="17">
        <v>1.1499999999999999</v>
      </c>
      <c r="Q13" s="18">
        <f t="shared" si="4"/>
        <v>8961030</v>
      </c>
      <c r="R13" s="21">
        <v>3.33</v>
      </c>
      <c r="S13" s="20">
        <f t="shared" si="5"/>
        <v>7792200</v>
      </c>
      <c r="T13" s="5"/>
      <c r="U13" s="5"/>
      <c r="V13" s="5"/>
      <c r="W13" s="5"/>
      <c r="X13" s="5"/>
      <c r="Y13" s="5"/>
      <c r="Z13" s="5"/>
      <c r="AA13" s="5"/>
    </row>
    <row r="14" spans="1:27" ht="15.75" x14ac:dyDescent="0.25">
      <c r="A14" s="5"/>
      <c r="B14" s="16">
        <v>5</v>
      </c>
      <c r="C14" s="17">
        <v>5.76</v>
      </c>
      <c r="D14" s="17">
        <v>1.1499999999999999</v>
      </c>
      <c r="E14" s="18">
        <f t="shared" si="0"/>
        <v>15500160</v>
      </c>
      <c r="F14" s="23">
        <v>7.19</v>
      </c>
      <c r="G14" s="20">
        <f t="shared" si="1"/>
        <v>16824600</v>
      </c>
      <c r="H14" s="16">
        <v>5</v>
      </c>
      <c r="I14" s="17">
        <v>5.36</v>
      </c>
      <c r="J14" s="17">
        <v>1.1499999999999999</v>
      </c>
      <c r="K14" s="18">
        <f t="shared" si="2"/>
        <v>14423760</v>
      </c>
      <c r="L14" s="21">
        <v>5.76</v>
      </c>
      <c r="M14" s="20">
        <f t="shared" si="3"/>
        <v>13478400</v>
      </c>
      <c r="N14" s="16">
        <v>5</v>
      </c>
      <c r="O14" s="17">
        <v>3.66</v>
      </c>
      <c r="P14" s="17">
        <v>1.1499999999999999</v>
      </c>
      <c r="Q14" s="18">
        <f t="shared" si="4"/>
        <v>9849060</v>
      </c>
      <c r="R14" s="21">
        <v>3.66</v>
      </c>
      <c r="S14" s="20">
        <f t="shared" si="5"/>
        <v>8564400</v>
      </c>
      <c r="T14" s="5"/>
      <c r="U14" s="5"/>
      <c r="V14" s="5"/>
      <c r="W14" s="5"/>
      <c r="X14" s="5"/>
      <c r="Y14" s="5"/>
      <c r="Z14" s="5"/>
      <c r="AA14" s="5"/>
    </row>
    <row r="15" spans="1:27" ht="15.75" x14ac:dyDescent="0.25">
      <c r="A15" s="5"/>
      <c r="B15" s="22">
        <v>6</v>
      </c>
      <c r="C15" s="17">
        <v>6.1</v>
      </c>
      <c r="D15" s="17">
        <v>1.1499999999999999</v>
      </c>
      <c r="E15" s="18">
        <f t="shared" si="0"/>
        <v>16415099.999999996</v>
      </c>
      <c r="F15" s="23">
        <v>7.55</v>
      </c>
      <c r="G15" s="20">
        <f t="shared" si="1"/>
        <v>17667000</v>
      </c>
      <c r="H15" s="22">
        <v>6</v>
      </c>
      <c r="I15" s="17">
        <v>5.7</v>
      </c>
      <c r="J15" s="17">
        <v>1.1499999999999999</v>
      </c>
      <c r="K15" s="18">
        <f t="shared" si="2"/>
        <v>15338700</v>
      </c>
      <c r="L15" s="21">
        <v>6.1</v>
      </c>
      <c r="M15" s="20">
        <f t="shared" si="3"/>
        <v>14274000</v>
      </c>
      <c r="N15" s="22">
        <v>6</v>
      </c>
      <c r="O15" s="17">
        <v>3.99</v>
      </c>
      <c r="P15" s="17">
        <v>1.1499999999999999</v>
      </c>
      <c r="Q15" s="18">
        <f t="shared" si="4"/>
        <v>10737090</v>
      </c>
      <c r="R15" s="21">
        <v>3.99</v>
      </c>
      <c r="S15" s="20">
        <f t="shared" si="5"/>
        <v>9336600</v>
      </c>
      <c r="T15" s="5"/>
      <c r="U15" s="5"/>
      <c r="V15" s="5"/>
      <c r="W15" s="5"/>
      <c r="X15" s="5"/>
      <c r="Y15" s="5"/>
      <c r="Z15" s="5"/>
      <c r="AA15" s="5"/>
    </row>
    <row r="16" spans="1:27" ht="15.75" x14ac:dyDescent="0.25">
      <c r="A16" s="5"/>
      <c r="B16" s="16">
        <v>7</v>
      </c>
      <c r="C16" s="17">
        <v>6.44</v>
      </c>
      <c r="D16" s="17">
        <v>1.1499999999999999</v>
      </c>
      <c r="E16" s="18">
        <f t="shared" si="0"/>
        <v>17330040</v>
      </c>
      <c r="F16" s="5"/>
      <c r="G16" s="5"/>
      <c r="H16" s="16">
        <v>7</v>
      </c>
      <c r="I16" s="17">
        <v>6.04</v>
      </c>
      <c r="J16" s="17">
        <v>1.1499999999999999</v>
      </c>
      <c r="K16" s="18">
        <f t="shared" si="2"/>
        <v>16253640</v>
      </c>
      <c r="L16" s="21">
        <v>6.44</v>
      </c>
      <c r="M16" s="20">
        <f t="shared" si="3"/>
        <v>15069600</v>
      </c>
      <c r="N16" s="16">
        <v>7</v>
      </c>
      <c r="O16" s="17">
        <v>4.32</v>
      </c>
      <c r="P16" s="17">
        <v>1.1499999999999999</v>
      </c>
      <c r="Q16" s="18">
        <f t="shared" si="4"/>
        <v>11625120</v>
      </c>
      <c r="R16" s="21">
        <v>4.32</v>
      </c>
      <c r="S16" s="20">
        <f t="shared" si="5"/>
        <v>10108800</v>
      </c>
      <c r="T16" s="5"/>
      <c r="U16" s="5"/>
      <c r="V16" s="5"/>
      <c r="W16" s="5"/>
      <c r="X16" s="5"/>
      <c r="Y16" s="5"/>
      <c r="Z16" s="5"/>
      <c r="AA16" s="5"/>
    </row>
    <row r="17" spans="1:27" ht="15.75" x14ac:dyDescent="0.25">
      <c r="A17" s="5"/>
      <c r="B17" s="22">
        <v>8</v>
      </c>
      <c r="C17" s="17">
        <v>6.78</v>
      </c>
      <c r="D17" s="17">
        <v>1.1499999999999999</v>
      </c>
      <c r="E17" s="18">
        <f t="shared" si="0"/>
        <v>18244980</v>
      </c>
      <c r="F17" s="5"/>
      <c r="G17" s="5"/>
      <c r="H17" s="22">
        <v>8</v>
      </c>
      <c r="I17" s="17">
        <v>6.38</v>
      </c>
      <c r="J17" s="17">
        <v>1.1499999999999999</v>
      </c>
      <c r="K17" s="18">
        <f t="shared" si="2"/>
        <v>17168580</v>
      </c>
      <c r="L17" s="21">
        <v>6.78</v>
      </c>
      <c r="M17" s="20">
        <f t="shared" si="3"/>
        <v>15865200</v>
      </c>
      <c r="N17" s="22">
        <v>8</v>
      </c>
      <c r="O17" s="17">
        <v>4.6500000000000004</v>
      </c>
      <c r="P17" s="17">
        <v>1.1499999999999999</v>
      </c>
      <c r="Q17" s="18">
        <f t="shared" si="4"/>
        <v>12513150</v>
      </c>
      <c r="R17" s="21">
        <v>4.6500000000000004</v>
      </c>
      <c r="S17" s="20">
        <f t="shared" si="5"/>
        <v>10881000</v>
      </c>
      <c r="T17" s="5"/>
      <c r="U17" s="5"/>
      <c r="V17" s="5"/>
      <c r="W17" s="5"/>
      <c r="X17" s="5"/>
      <c r="Y17" s="5"/>
      <c r="Z17" s="5"/>
      <c r="AA17" s="5"/>
    </row>
    <row r="18" spans="1:27" ht="15.75" x14ac:dyDescent="0.25">
      <c r="A18" s="5"/>
      <c r="B18" s="5"/>
      <c r="C18" s="5"/>
      <c r="D18" s="5"/>
      <c r="E18" s="5"/>
      <c r="F18" s="5"/>
      <c r="G18" s="5"/>
      <c r="H18" s="5"/>
      <c r="I18" s="5"/>
      <c r="J18" s="5"/>
      <c r="K18" s="5"/>
      <c r="L18" s="5"/>
      <c r="M18" s="5"/>
      <c r="N18" s="16">
        <v>9</v>
      </c>
      <c r="O18" s="17">
        <v>4.9800000000000004</v>
      </c>
      <c r="P18" s="17">
        <v>1.1499999999999999</v>
      </c>
      <c r="Q18" s="18">
        <f>O18*P18*$B$1</f>
        <v>13401180</v>
      </c>
      <c r="R18" s="21">
        <v>4.9800000000000004</v>
      </c>
      <c r="S18" s="20">
        <f t="shared" si="5"/>
        <v>11653200.000000002</v>
      </c>
      <c r="T18" s="5"/>
      <c r="U18" s="5"/>
      <c r="V18" s="5"/>
      <c r="W18" s="5"/>
      <c r="X18" s="5"/>
      <c r="Y18" s="5"/>
      <c r="Z18" s="5"/>
      <c r="AA18" s="5"/>
    </row>
    <row r="19" spans="1:27"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spans="1:27"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spans="1:27"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ht="30.75" customHeight="1" x14ac:dyDescent="0.25">
      <c r="A22" s="5"/>
      <c r="B22" s="10" t="s">
        <v>15</v>
      </c>
      <c r="C22" s="10"/>
      <c r="D22" s="10"/>
      <c r="E22" s="10"/>
      <c r="F22" s="10"/>
      <c r="G22" s="10"/>
      <c r="H22" s="10"/>
      <c r="I22" s="10"/>
      <c r="J22" s="10"/>
      <c r="K22" s="10"/>
      <c r="L22" s="10"/>
      <c r="M22" s="10"/>
      <c r="N22" s="10"/>
      <c r="O22" s="10"/>
      <c r="P22" s="10"/>
      <c r="Q22" s="10"/>
      <c r="R22" s="10"/>
      <c r="S22" s="10"/>
      <c r="T22" s="24"/>
      <c r="U22" s="24"/>
      <c r="V22" s="24"/>
      <c r="W22" s="24"/>
      <c r="X22" s="24"/>
      <c r="Y22" s="5"/>
      <c r="Z22" s="5"/>
      <c r="AA22" s="5"/>
    </row>
    <row r="23" spans="1:27" ht="24" customHeight="1" x14ac:dyDescent="0.25">
      <c r="A23" s="5"/>
      <c r="B23" s="11" t="s">
        <v>20</v>
      </c>
      <c r="C23" s="12"/>
      <c r="D23" s="12"/>
      <c r="E23" s="12"/>
      <c r="F23" s="12"/>
      <c r="G23" s="13"/>
      <c r="H23" s="11" t="s">
        <v>21</v>
      </c>
      <c r="I23" s="12"/>
      <c r="J23" s="12"/>
      <c r="K23" s="12"/>
      <c r="L23" s="12"/>
      <c r="M23" s="13"/>
      <c r="N23" s="11" t="s">
        <v>22</v>
      </c>
      <c r="O23" s="12"/>
      <c r="P23" s="12"/>
      <c r="Q23" s="12"/>
      <c r="R23" s="12"/>
      <c r="S23" s="13"/>
      <c r="T23" s="5"/>
      <c r="U23" s="5"/>
      <c r="V23" s="5"/>
      <c r="W23" s="5"/>
      <c r="X23" s="5"/>
      <c r="Y23" s="5"/>
      <c r="Z23" s="5"/>
      <c r="AA23" s="5"/>
    </row>
    <row r="24" spans="1:27" ht="21.75" customHeight="1" x14ac:dyDescent="0.25">
      <c r="A24" s="5"/>
      <c r="B24" s="14" t="s">
        <v>2</v>
      </c>
      <c r="C24" s="14" t="s">
        <v>3</v>
      </c>
      <c r="D24" s="14"/>
      <c r="E24" s="14"/>
      <c r="F24" s="14" t="s">
        <v>4</v>
      </c>
      <c r="G24" s="14"/>
      <c r="H24" s="14" t="s">
        <v>2</v>
      </c>
      <c r="I24" s="14" t="s">
        <v>3</v>
      </c>
      <c r="J24" s="14"/>
      <c r="K24" s="14"/>
      <c r="L24" s="14" t="s">
        <v>4</v>
      </c>
      <c r="M24" s="14"/>
      <c r="N24" s="14" t="s">
        <v>2</v>
      </c>
      <c r="O24" s="14" t="s">
        <v>3</v>
      </c>
      <c r="P24" s="14"/>
      <c r="Q24" s="14"/>
      <c r="R24" s="14" t="s">
        <v>4</v>
      </c>
      <c r="S24" s="14"/>
      <c r="T24" s="5"/>
      <c r="U24" s="5"/>
      <c r="V24" s="5"/>
      <c r="W24" s="5"/>
      <c r="X24" s="5"/>
      <c r="Y24" s="5"/>
      <c r="Z24" s="5"/>
      <c r="AA24" s="5"/>
    </row>
    <row r="25" spans="1:27" ht="24" customHeight="1" x14ac:dyDescent="0.25">
      <c r="A25" s="5"/>
      <c r="B25" s="14"/>
      <c r="C25" s="15" t="s">
        <v>5</v>
      </c>
      <c r="D25" s="15" t="s">
        <v>12</v>
      </c>
      <c r="E25" s="15" t="s">
        <v>6</v>
      </c>
      <c r="F25" s="15" t="s">
        <v>5</v>
      </c>
      <c r="G25" s="15" t="s">
        <v>6</v>
      </c>
      <c r="H25" s="14"/>
      <c r="I25" s="15" t="s">
        <v>5</v>
      </c>
      <c r="J25" s="15" t="s">
        <v>12</v>
      </c>
      <c r="K25" s="15" t="s">
        <v>6</v>
      </c>
      <c r="L25" s="15" t="s">
        <v>5</v>
      </c>
      <c r="M25" s="15" t="s">
        <v>6</v>
      </c>
      <c r="N25" s="14"/>
      <c r="O25" s="15" t="s">
        <v>5</v>
      </c>
      <c r="P25" s="15" t="s">
        <v>12</v>
      </c>
      <c r="Q25" s="15" t="s">
        <v>6</v>
      </c>
      <c r="R25" s="15" t="s">
        <v>5</v>
      </c>
      <c r="S25" s="15" t="s">
        <v>6</v>
      </c>
      <c r="T25" s="5"/>
      <c r="U25" s="5"/>
      <c r="V25" s="5"/>
      <c r="W25" s="5"/>
      <c r="X25" s="5"/>
      <c r="Y25" s="5"/>
      <c r="Z25" s="5"/>
      <c r="AA25" s="5"/>
    </row>
    <row r="26" spans="1:27" ht="15.75" x14ac:dyDescent="0.25">
      <c r="A26" s="5"/>
      <c r="B26" s="16">
        <v>1</v>
      </c>
      <c r="C26" s="17">
        <v>4.4000000000000004</v>
      </c>
      <c r="D26" s="17">
        <v>1.1499999999999999</v>
      </c>
      <c r="E26" s="18">
        <f t="shared" ref="E26:E33" si="6">C26*D26*$B$1</f>
        <v>11840400</v>
      </c>
      <c r="F26" s="19">
        <v>5.75</v>
      </c>
      <c r="G26" s="20">
        <f>F26*$B$1</f>
        <v>13455000</v>
      </c>
      <c r="H26" s="16">
        <v>1</v>
      </c>
      <c r="I26" s="17">
        <v>4</v>
      </c>
      <c r="J26" s="17">
        <v>1.1499999999999999</v>
      </c>
      <c r="K26" s="18">
        <f t="shared" ref="K26:K33" si="7">I26*J26*$B$1</f>
        <v>10764000</v>
      </c>
      <c r="L26" s="21">
        <f>I26</f>
        <v>4</v>
      </c>
      <c r="M26" s="20">
        <f>L26*$B$1</f>
        <v>9360000</v>
      </c>
      <c r="N26" s="16">
        <v>1</v>
      </c>
      <c r="O26" s="17">
        <v>2.34</v>
      </c>
      <c r="P26" s="17">
        <v>1.1499999999999999</v>
      </c>
      <c r="Q26" s="18">
        <f t="shared" ref="Q26:Q34" si="8">O26*P26*$B$1</f>
        <v>6296940</v>
      </c>
      <c r="R26" s="21">
        <v>2.34</v>
      </c>
      <c r="S26" s="20">
        <f>R26*$B$1</f>
        <v>5475600</v>
      </c>
      <c r="T26" s="5"/>
      <c r="U26" s="5"/>
      <c r="V26" s="5"/>
      <c r="W26" s="5"/>
      <c r="X26" s="5"/>
      <c r="Y26" s="5"/>
      <c r="Z26" s="5"/>
      <c r="AA26" s="5"/>
    </row>
    <row r="27" spans="1:27" ht="15.75" x14ac:dyDescent="0.25">
      <c r="A27" s="5"/>
      <c r="B27" s="22">
        <v>2</v>
      </c>
      <c r="C27" s="17">
        <v>4.74</v>
      </c>
      <c r="D27" s="17">
        <v>1.1499999999999999</v>
      </c>
      <c r="E27" s="18">
        <f t="shared" si="6"/>
        <v>12755340</v>
      </c>
      <c r="F27" s="23">
        <v>6.11</v>
      </c>
      <c r="G27" s="20">
        <f t="shared" ref="G27:G31" si="9">F27*$B$1</f>
        <v>14297400</v>
      </c>
      <c r="H27" s="22">
        <v>2</v>
      </c>
      <c r="I27" s="17">
        <v>4.34</v>
      </c>
      <c r="J27" s="17">
        <v>1.1499999999999999</v>
      </c>
      <c r="K27" s="18">
        <f t="shared" si="7"/>
        <v>11678940</v>
      </c>
      <c r="L27" s="21">
        <f t="shared" ref="L27:L33" si="10">I27</f>
        <v>4.34</v>
      </c>
      <c r="M27" s="20">
        <f t="shared" ref="M27:M33" si="11">L27*$B$1</f>
        <v>10155600</v>
      </c>
      <c r="N27" s="22">
        <v>2</v>
      </c>
      <c r="O27" s="17">
        <v>2.67</v>
      </c>
      <c r="P27" s="17">
        <v>1.1499999999999999</v>
      </c>
      <c r="Q27" s="18">
        <f t="shared" si="8"/>
        <v>7184969.9999999991</v>
      </c>
      <c r="R27" s="21">
        <v>2.67</v>
      </c>
      <c r="S27" s="20">
        <f t="shared" ref="S27:S34" si="12">R27*$B$1</f>
        <v>6247800</v>
      </c>
      <c r="T27" s="5"/>
      <c r="U27" s="5"/>
      <c r="V27" s="5"/>
      <c r="W27" s="5"/>
      <c r="X27" s="5"/>
      <c r="Y27" s="5"/>
      <c r="Z27" s="5"/>
      <c r="AA27" s="5"/>
    </row>
    <row r="28" spans="1:27" ht="15.75" x14ac:dyDescent="0.25">
      <c r="A28" s="5"/>
      <c r="B28" s="16">
        <v>3</v>
      </c>
      <c r="C28" s="17">
        <v>5.08</v>
      </c>
      <c r="D28" s="17">
        <v>1.1499999999999999</v>
      </c>
      <c r="E28" s="18">
        <f t="shared" si="6"/>
        <v>13670280</v>
      </c>
      <c r="F28" s="23">
        <v>6.47</v>
      </c>
      <c r="G28" s="20">
        <f t="shared" si="9"/>
        <v>15139800</v>
      </c>
      <c r="H28" s="16">
        <v>3</v>
      </c>
      <c r="I28" s="17">
        <v>4.68</v>
      </c>
      <c r="J28" s="17">
        <v>1.1499999999999999</v>
      </c>
      <c r="K28" s="18">
        <f t="shared" si="7"/>
        <v>12593880</v>
      </c>
      <c r="L28" s="21">
        <f t="shared" si="10"/>
        <v>4.68</v>
      </c>
      <c r="M28" s="20">
        <f t="shared" si="11"/>
        <v>10951200</v>
      </c>
      <c r="N28" s="16">
        <v>3</v>
      </c>
      <c r="O28" s="17">
        <v>3</v>
      </c>
      <c r="P28" s="17">
        <v>1.1499999999999999</v>
      </c>
      <c r="Q28" s="18">
        <f t="shared" si="8"/>
        <v>8072999.9999999991</v>
      </c>
      <c r="R28" s="21">
        <v>3</v>
      </c>
      <c r="S28" s="20">
        <f t="shared" si="12"/>
        <v>7020000</v>
      </c>
      <c r="T28" s="5"/>
      <c r="U28" s="5"/>
      <c r="V28" s="5"/>
      <c r="W28" s="5"/>
      <c r="X28" s="5"/>
      <c r="Y28" s="5"/>
      <c r="Z28" s="5"/>
      <c r="AA28" s="5"/>
    </row>
    <row r="29" spans="1:27" ht="15.75" x14ac:dyDescent="0.25">
      <c r="A29" s="5"/>
      <c r="B29" s="22">
        <v>4</v>
      </c>
      <c r="C29" s="17">
        <v>5.42</v>
      </c>
      <c r="D29" s="17">
        <v>1.1499999999999999</v>
      </c>
      <c r="E29" s="18">
        <f t="shared" si="6"/>
        <v>14585220</v>
      </c>
      <c r="F29" s="23">
        <v>6.83</v>
      </c>
      <c r="G29" s="20">
        <f t="shared" si="9"/>
        <v>15982200</v>
      </c>
      <c r="H29" s="22">
        <v>4</v>
      </c>
      <c r="I29" s="17">
        <v>5.0199999999999996</v>
      </c>
      <c r="J29" s="17">
        <v>1.1499999999999999</v>
      </c>
      <c r="K29" s="18">
        <f t="shared" si="7"/>
        <v>13508819.999999996</v>
      </c>
      <c r="L29" s="21">
        <f t="shared" si="10"/>
        <v>5.0199999999999996</v>
      </c>
      <c r="M29" s="20">
        <f t="shared" si="11"/>
        <v>11746799.999999998</v>
      </c>
      <c r="N29" s="22">
        <v>4</v>
      </c>
      <c r="O29" s="17">
        <v>3.33</v>
      </c>
      <c r="P29" s="17">
        <v>1.1499999999999999</v>
      </c>
      <c r="Q29" s="18">
        <f t="shared" si="8"/>
        <v>8961030</v>
      </c>
      <c r="R29" s="21">
        <v>3.33</v>
      </c>
      <c r="S29" s="20">
        <f t="shared" si="12"/>
        <v>7792200</v>
      </c>
      <c r="T29" s="5"/>
      <c r="U29" s="5"/>
      <c r="V29" s="5"/>
      <c r="W29" s="5"/>
      <c r="X29" s="5"/>
      <c r="Y29" s="5"/>
      <c r="Z29" s="5"/>
      <c r="AA29" s="5"/>
    </row>
    <row r="30" spans="1:27" ht="15.75" x14ac:dyDescent="0.25">
      <c r="A30" s="5"/>
      <c r="B30" s="16">
        <v>5</v>
      </c>
      <c r="C30" s="17">
        <v>5.76</v>
      </c>
      <c r="D30" s="17">
        <v>1.1499999999999999</v>
      </c>
      <c r="E30" s="18">
        <f t="shared" si="6"/>
        <v>15500160</v>
      </c>
      <c r="F30" s="23">
        <v>7.19</v>
      </c>
      <c r="G30" s="20">
        <f t="shared" si="9"/>
        <v>16824600</v>
      </c>
      <c r="H30" s="16">
        <v>5</v>
      </c>
      <c r="I30" s="17">
        <v>5.36</v>
      </c>
      <c r="J30" s="17">
        <v>1.1499999999999999</v>
      </c>
      <c r="K30" s="18">
        <f t="shared" si="7"/>
        <v>14423760</v>
      </c>
      <c r="L30" s="21">
        <f>I30</f>
        <v>5.36</v>
      </c>
      <c r="M30" s="20">
        <f t="shared" si="11"/>
        <v>12542400</v>
      </c>
      <c r="N30" s="16">
        <v>5</v>
      </c>
      <c r="O30" s="17">
        <v>3.66</v>
      </c>
      <c r="P30" s="17">
        <v>1.1499999999999999</v>
      </c>
      <c r="Q30" s="18">
        <f t="shared" si="8"/>
        <v>9849060</v>
      </c>
      <c r="R30" s="21">
        <v>3.66</v>
      </c>
      <c r="S30" s="20">
        <f t="shared" si="12"/>
        <v>8564400</v>
      </c>
      <c r="T30" s="5"/>
      <c r="U30" s="5"/>
      <c r="V30" s="5"/>
      <c r="W30" s="5"/>
      <c r="X30" s="5"/>
      <c r="Y30" s="5"/>
      <c r="Z30" s="5"/>
      <c r="AA30" s="5"/>
    </row>
    <row r="31" spans="1:27" ht="15.75" x14ac:dyDescent="0.25">
      <c r="A31" s="5"/>
      <c r="B31" s="22">
        <v>6</v>
      </c>
      <c r="C31" s="17">
        <v>6.1</v>
      </c>
      <c r="D31" s="17">
        <v>1.1499999999999999</v>
      </c>
      <c r="E31" s="18">
        <f t="shared" si="6"/>
        <v>16415099.999999996</v>
      </c>
      <c r="F31" s="23">
        <v>7.55</v>
      </c>
      <c r="G31" s="20">
        <f t="shared" si="9"/>
        <v>17667000</v>
      </c>
      <c r="H31" s="22">
        <v>6</v>
      </c>
      <c r="I31" s="17">
        <v>5.7</v>
      </c>
      <c r="J31" s="17">
        <v>1.1499999999999999</v>
      </c>
      <c r="K31" s="18">
        <f t="shared" si="7"/>
        <v>15338700</v>
      </c>
      <c r="L31" s="21">
        <f t="shared" si="10"/>
        <v>5.7</v>
      </c>
      <c r="M31" s="20">
        <f t="shared" si="11"/>
        <v>13338000</v>
      </c>
      <c r="N31" s="22">
        <v>6</v>
      </c>
      <c r="O31" s="17">
        <v>3.99</v>
      </c>
      <c r="P31" s="17">
        <v>1.1499999999999999</v>
      </c>
      <c r="Q31" s="18">
        <f t="shared" si="8"/>
        <v>10737090</v>
      </c>
      <c r="R31" s="21">
        <v>3.99</v>
      </c>
      <c r="S31" s="20">
        <f t="shared" si="12"/>
        <v>9336600</v>
      </c>
      <c r="T31" s="5"/>
      <c r="U31" s="5"/>
      <c r="V31" s="5"/>
      <c r="W31" s="5"/>
      <c r="X31" s="5"/>
      <c r="Y31" s="5"/>
      <c r="Z31" s="5"/>
      <c r="AA31" s="5"/>
    </row>
    <row r="32" spans="1:27" ht="15.75" x14ac:dyDescent="0.25">
      <c r="A32" s="5"/>
      <c r="B32" s="16">
        <v>7</v>
      </c>
      <c r="C32" s="17">
        <v>6.44</v>
      </c>
      <c r="D32" s="17">
        <v>1.1499999999999999</v>
      </c>
      <c r="E32" s="18">
        <f t="shared" si="6"/>
        <v>17330040</v>
      </c>
      <c r="F32" s="5"/>
      <c r="G32" s="5"/>
      <c r="H32" s="16">
        <v>7</v>
      </c>
      <c r="I32" s="17">
        <v>6.04</v>
      </c>
      <c r="J32" s="17">
        <v>1.1499999999999999</v>
      </c>
      <c r="K32" s="18">
        <f t="shared" si="7"/>
        <v>16253640</v>
      </c>
      <c r="L32" s="21">
        <f t="shared" si="10"/>
        <v>6.04</v>
      </c>
      <c r="M32" s="20">
        <f t="shared" si="11"/>
        <v>14133600</v>
      </c>
      <c r="N32" s="16">
        <v>7</v>
      </c>
      <c r="O32" s="17">
        <v>4.32</v>
      </c>
      <c r="P32" s="17">
        <v>1.1499999999999999</v>
      </c>
      <c r="Q32" s="18">
        <f t="shared" si="8"/>
        <v>11625120</v>
      </c>
      <c r="R32" s="21">
        <v>4.32</v>
      </c>
      <c r="S32" s="20">
        <f t="shared" si="12"/>
        <v>10108800</v>
      </c>
      <c r="T32" s="5"/>
      <c r="U32" s="5"/>
      <c r="V32" s="5"/>
      <c r="W32" s="5"/>
      <c r="X32" s="5"/>
      <c r="Y32" s="5"/>
      <c r="Z32" s="5"/>
      <c r="AA32" s="5"/>
    </row>
    <row r="33" spans="1:29" ht="15.75" x14ac:dyDescent="0.25">
      <c r="A33" s="5"/>
      <c r="B33" s="22">
        <v>8</v>
      </c>
      <c r="C33" s="17">
        <v>6.78</v>
      </c>
      <c r="D33" s="17">
        <v>1.1499999999999999</v>
      </c>
      <c r="E33" s="18">
        <f t="shared" si="6"/>
        <v>18244980</v>
      </c>
      <c r="F33" s="5"/>
      <c r="G33" s="5"/>
      <c r="H33" s="22">
        <v>8</v>
      </c>
      <c r="I33" s="17">
        <v>6.38</v>
      </c>
      <c r="J33" s="17">
        <v>1.1499999999999999</v>
      </c>
      <c r="K33" s="18">
        <f t="shared" si="7"/>
        <v>17168580</v>
      </c>
      <c r="L33" s="21">
        <f t="shared" si="10"/>
        <v>6.38</v>
      </c>
      <c r="M33" s="20">
        <f t="shared" si="11"/>
        <v>14929200</v>
      </c>
      <c r="N33" s="22">
        <v>8</v>
      </c>
      <c r="O33" s="17">
        <v>4.6500000000000004</v>
      </c>
      <c r="P33" s="17">
        <v>1.1499999999999999</v>
      </c>
      <c r="Q33" s="18">
        <f t="shared" si="8"/>
        <v>12513150</v>
      </c>
      <c r="R33" s="21">
        <v>4.6500000000000004</v>
      </c>
      <c r="S33" s="20">
        <f t="shared" si="12"/>
        <v>10881000</v>
      </c>
      <c r="T33" s="5"/>
      <c r="U33" s="5"/>
      <c r="V33" s="5"/>
      <c r="W33" s="5"/>
      <c r="X33" s="5"/>
      <c r="Y33" s="5"/>
      <c r="Z33" s="5"/>
      <c r="AA33" s="5"/>
    </row>
    <row r="34" spans="1:29" ht="15.75" x14ac:dyDescent="0.25">
      <c r="A34" s="5"/>
      <c r="B34" s="5"/>
      <c r="C34" s="5"/>
      <c r="D34" s="5"/>
      <c r="E34" s="5"/>
      <c r="F34" s="5"/>
      <c r="G34" s="5"/>
      <c r="H34" s="5"/>
      <c r="I34" s="5"/>
      <c r="J34" s="5"/>
      <c r="K34" s="5"/>
      <c r="L34" s="5"/>
      <c r="M34" s="5"/>
      <c r="N34" s="16">
        <v>9</v>
      </c>
      <c r="O34" s="17">
        <v>4.9800000000000004</v>
      </c>
      <c r="P34" s="17">
        <v>1.1499999999999999</v>
      </c>
      <c r="Q34" s="18">
        <f t="shared" si="8"/>
        <v>13401180</v>
      </c>
      <c r="R34" s="21">
        <v>4.9800000000000004</v>
      </c>
      <c r="S34" s="20">
        <f t="shared" si="12"/>
        <v>11653200.000000002</v>
      </c>
      <c r="T34" s="5"/>
      <c r="U34" s="5"/>
      <c r="V34" s="5"/>
      <c r="W34" s="5"/>
      <c r="X34" s="5"/>
      <c r="Y34" s="5"/>
      <c r="Z34" s="5"/>
      <c r="AA34" s="5"/>
    </row>
    <row r="35" spans="1:29"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spans="1:29"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spans="1:29"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spans="1:29" ht="34.5" customHeight="1" x14ac:dyDescent="0.25">
      <c r="A38" s="5"/>
      <c r="B38" s="10" t="s">
        <v>14</v>
      </c>
      <c r="C38" s="10"/>
      <c r="D38" s="10"/>
      <c r="E38" s="10"/>
      <c r="F38" s="10"/>
      <c r="G38" s="10"/>
      <c r="H38" s="10"/>
      <c r="I38" s="10"/>
      <c r="J38" s="10"/>
      <c r="K38" s="10"/>
      <c r="L38" s="10"/>
      <c r="M38" s="10"/>
      <c r="N38" s="10"/>
      <c r="O38" s="10"/>
      <c r="P38" s="10"/>
      <c r="Q38" s="10"/>
      <c r="R38" s="10"/>
      <c r="S38" s="10"/>
      <c r="T38" s="10"/>
      <c r="U38" s="10"/>
      <c r="V38" s="10"/>
      <c r="W38" s="10"/>
      <c r="X38" s="10"/>
      <c r="Y38" s="24"/>
      <c r="Z38" s="24"/>
      <c r="AA38" s="24"/>
      <c r="AB38" s="1"/>
      <c r="AC38" s="1"/>
    </row>
    <row r="39" spans="1:29" ht="33" customHeight="1" x14ac:dyDescent="0.25">
      <c r="A39" s="5"/>
      <c r="B39" s="11" t="s">
        <v>23</v>
      </c>
      <c r="C39" s="12"/>
      <c r="D39" s="12"/>
      <c r="E39" s="12"/>
      <c r="F39" s="12"/>
      <c r="G39" s="13"/>
      <c r="H39" s="11" t="s">
        <v>24</v>
      </c>
      <c r="I39" s="12"/>
      <c r="J39" s="12"/>
      <c r="K39" s="12"/>
      <c r="L39" s="12"/>
      <c r="M39" s="13"/>
      <c r="N39" s="11" t="s">
        <v>25</v>
      </c>
      <c r="O39" s="12"/>
      <c r="P39" s="12"/>
      <c r="Q39" s="12"/>
      <c r="R39" s="12"/>
      <c r="S39" s="13"/>
      <c r="T39" s="11" t="s">
        <v>7</v>
      </c>
      <c r="U39" s="12"/>
      <c r="V39" s="12"/>
      <c r="W39" s="12"/>
      <c r="X39" s="13"/>
      <c r="Y39" s="5"/>
      <c r="Z39" s="5"/>
      <c r="AA39" s="5"/>
    </row>
    <row r="40" spans="1:29" ht="23.25" customHeight="1" x14ac:dyDescent="0.25">
      <c r="A40" s="5"/>
      <c r="B40" s="14" t="s">
        <v>2</v>
      </c>
      <c r="C40" s="14" t="s">
        <v>3</v>
      </c>
      <c r="D40" s="14"/>
      <c r="E40" s="14"/>
      <c r="F40" s="14" t="s">
        <v>4</v>
      </c>
      <c r="G40" s="14"/>
      <c r="H40" s="14" t="s">
        <v>2</v>
      </c>
      <c r="I40" s="14" t="s">
        <v>3</v>
      </c>
      <c r="J40" s="14"/>
      <c r="K40" s="14"/>
      <c r="L40" s="14" t="s">
        <v>4</v>
      </c>
      <c r="M40" s="14"/>
      <c r="N40" s="14" t="s">
        <v>2</v>
      </c>
      <c r="O40" s="14" t="s">
        <v>3</v>
      </c>
      <c r="P40" s="14"/>
      <c r="Q40" s="14"/>
      <c r="R40" s="14" t="s">
        <v>4</v>
      </c>
      <c r="S40" s="14"/>
      <c r="T40" s="14" t="s">
        <v>2</v>
      </c>
      <c r="U40" s="25" t="s">
        <v>3</v>
      </c>
      <c r="V40" s="26"/>
      <c r="W40" s="25" t="s">
        <v>4</v>
      </c>
      <c r="X40" s="26"/>
      <c r="Y40" s="5"/>
      <c r="Z40" s="5"/>
      <c r="AA40" s="5"/>
    </row>
    <row r="41" spans="1:29" ht="24.75" customHeight="1" x14ac:dyDescent="0.25">
      <c r="A41" s="5"/>
      <c r="B41" s="14"/>
      <c r="C41" s="15" t="s">
        <v>5</v>
      </c>
      <c r="D41" s="15" t="s">
        <v>12</v>
      </c>
      <c r="E41" s="15" t="s">
        <v>6</v>
      </c>
      <c r="F41" s="15" t="s">
        <v>5</v>
      </c>
      <c r="G41" s="15" t="s">
        <v>6</v>
      </c>
      <c r="H41" s="14"/>
      <c r="I41" s="15" t="s">
        <v>5</v>
      </c>
      <c r="J41" s="15" t="s">
        <v>12</v>
      </c>
      <c r="K41" s="15" t="s">
        <v>6</v>
      </c>
      <c r="L41" s="15" t="s">
        <v>5</v>
      </c>
      <c r="M41" s="15" t="s">
        <v>6</v>
      </c>
      <c r="N41" s="14"/>
      <c r="O41" s="15" t="s">
        <v>5</v>
      </c>
      <c r="P41" s="15" t="s">
        <v>12</v>
      </c>
      <c r="Q41" s="15" t="s">
        <v>6</v>
      </c>
      <c r="R41" s="15" t="s">
        <v>5</v>
      </c>
      <c r="S41" s="15" t="s">
        <v>6</v>
      </c>
      <c r="T41" s="14"/>
      <c r="U41" s="15" t="s">
        <v>5</v>
      </c>
      <c r="V41" s="15" t="s">
        <v>6</v>
      </c>
      <c r="W41" s="15" t="s">
        <v>5</v>
      </c>
      <c r="X41" s="15" t="s">
        <v>6</v>
      </c>
      <c r="Y41" s="5"/>
      <c r="Z41" s="5"/>
      <c r="AA41" s="5"/>
    </row>
    <row r="42" spans="1:29" ht="15.75" customHeight="1" x14ac:dyDescent="0.25">
      <c r="A42" s="5"/>
      <c r="B42" s="16">
        <v>1</v>
      </c>
      <c r="C42" s="17">
        <v>4.4000000000000004</v>
      </c>
      <c r="D42" s="17">
        <v>1.1499999999999999</v>
      </c>
      <c r="E42" s="18">
        <f t="shared" ref="E42:E49" si="13">C42*D42*$B$1</f>
        <v>11840400</v>
      </c>
      <c r="F42" s="19">
        <v>5.75</v>
      </c>
      <c r="G42" s="20">
        <f>F42*$B$1</f>
        <v>13455000</v>
      </c>
      <c r="H42" s="16">
        <v>1</v>
      </c>
      <c r="I42" s="17">
        <v>4</v>
      </c>
      <c r="J42" s="17">
        <v>1.1499999999999999</v>
      </c>
      <c r="K42" s="18">
        <f t="shared" ref="K42:K49" si="14">I42*J42*$B$1</f>
        <v>10764000</v>
      </c>
      <c r="L42" s="21">
        <f>I42</f>
        <v>4</v>
      </c>
      <c r="M42" s="20">
        <f>L42*$B$1</f>
        <v>9360000</v>
      </c>
      <c r="N42" s="16">
        <v>1</v>
      </c>
      <c r="O42" s="17">
        <v>2.34</v>
      </c>
      <c r="P42" s="17">
        <v>1.1499999999999999</v>
      </c>
      <c r="Q42" s="18">
        <f t="shared" ref="Q42:Q50" si="15">O42*P42*$B$1</f>
        <v>6296940</v>
      </c>
      <c r="R42" s="21">
        <v>2.34</v>
      </c>
      <c r="S42" s="20">
        <f>R42*$B$1</f>
        <v>5475600</v>
      </c>
      <c r="T42" s="16">
        <v>1</v>
      </c>
      <c r="U42" s="27" t="s">
        <v>8</v>
      </c>
      <c r="V42" s="28"/>
      <c r="W42" s="21">
        <v>1.86</v>
      </c>
      <c r="X42" s="20">
        <f>W42*$B$1</f>
        <v>4352400</v>
      </c>
      <c r="Y42" s="5"/>
      <c r="Z42" s="5"/>
      <c r="AA42" s="5"/>
    </row>
    <row r="43" spans="1:29" ht="15.75" x14ac:dyDescent="0.25">
      <c r="A43" s="5"/>
      <c r="B43" s="22">
        <v>2</v>
      </c>
      <c r="C43" s="17">
        <v>4.74</v>
      </c>
      <c r="D43" s="17">
        <v>1.1499999999999999</v>
      </c>
      <c r="E43" s="18">
        <f t="shared" si="13"/>
        <v>12755340</v>
      </c>
      <c r="F43" s="23">
        <v>6.11</v>
      </c>
      <c r="G43" s="20">
        <f t="shared" ref="G43:G47" si="16">F43*$B$1</f>
        <v>14297400</v>
      </c>
      <c r="H43" s="22">
        <v>2</v>
      </c>
      <c r="I43" s="17">
        <v>4.34</v>
      </c>
      <c r="J43" s="17">
        <v>1.1499999999999999</v>
      </c>
      <c r="K43" s="18">
        <f t="shared" si="14"/>
        <v>11678940</v>
      </c>
      <c r="L43" s="21">
        <f t="shared" ref="L43:L45" si="17">I43</f>
        <v>4.34</v>
      </c>
      <c r="M43" s="20">
        <f t="shared" ref="M43:M49" si="18">L43*$B$1</f>
        <v>10155600</v>
      </c>
      <c r="N43" s="22">
        <v>2</v>
      </c>
      <c r="O43" s="17">
        <v>2.67</v>
      </c>
      <c r="P43" s="17">
        <v>1.1499999999999999</v>
      </c>
      <c r="Q43" s="18">
        <f t="shared" si="15"/>
        <v>7184969.9999999991</v>
      </c>
      <c r="R43" s="21">
        <v>2.67</v>
      </c>
      <c r="S43" s="20">
        <f t="shared" ref="S43:S50" si="19">R43*$B$1</f>
        <v>6247800</v>
      </c>
      <c r="T43" s="22">
        <v>2</v>
      </c>
      <c r="U43" s="29"/>
      <c r="V43" s="30"/>
      <c r="W43" s="21">
        <v>2.06</v>
      </c>
      <c r="X43" s="20">
        <f t="shared" ref="X43:X53" si="20">W43*$B$1</f>
        <v>4820400</v>
      </c>
      <c r="Y43" s="5"/>
      <c r="Z43" s="5"/>
      <c r="AA43" s="5"/>
    </row>
    <row r="44" spans="1:29" ht="15.75" x14ac:dyDescent="0.25">
      <c r="A44" s="5"/>
      <c r="B44" s="16">
        <v>3</v>
      </c>
      <c r="C44" s="17">
        <v>5.08</v>
      </c>
      <c r="D44" s="17">
        <v>1.1499999999999999</v>
      </c>
      <c r="E44" s="18">
        <f t="shared" si="13"/>
        <v>13670280</v>
      </c>
      <c r="F44" s="23">
        <v>6.47</v>
      </c>
      <c r="G44" s="20">
        <f t="shared" si="16"/>
        <v>15139800</v>
      </c>
      <c r="H44" s="16">
        <v>3</v>
      </c>
      <c r="I44" s="17">
        <v>4.68</v>
      </c>
      <c r="J44" s="17">
        <v>1.1499999999999999</v>
      </c>
      <c r="K44" s="18">
        <f t="shared" si="14"/>
        <v>12593880</v>
      </c>
      <c r="L44" s="21">
        <f t="shared" si="17"/>
        <v>4.68</v>
      </c>
      <c r="M44" s="20">
        <f t="shared" si="18"/>
        <v>10951200</v>
      </c>
      <c r="N44" s="16">
        <v>3</v>
      </c>
      <c r="O44" s="17">
        <v>3</v>
      </c>
      <c r="P44" s="17">
        <v>1.1499999999999999</v>
      </c>
      <c r="Q44" s="18">
        <f t="shared" si="15"/>
        <v>8072999.9999999991</v>
      </c>
      <c r="R44" s="21">
        <v>3</v>
      </c>
      <c r="S44" s="20">
        <f t="shared" si="19"/>
        <v>7020000</v>
      </c>
      <c r="T44" s="16">
        <v>3</v>
      </c>
      <c r="U44" s="29"/>
      <c r="V44" s="30"/>
      <c r="W44" s="21">
        <v>2.2599999999999998</v>
      </c>
      <c r="X44" s="20">
        <f t="shared" si="20"/>
        <v>5288399.9999999991</v>
      </c>
      <c r="Y44" s="5"/>
      <c r="Z44" s="5"/>
      <c r="AA44" s="5"/>
    </row>
    <row r="45" spans="1:29" ht="15.75" x14ac:dyDescent="0.25">
      <c r="A45" s="5"/>
      <c r="B45" s="22">
        <v>4</v>
      </c>
      <c r="C45" s="17">
        <v>5.42</v>
      </c>
      <c r="D45" s="17">
        <v>1.1499999999999999</v>
      </c>
      <c r="E45" s="18">
        <f t="shared" si="13"/>
        <v>14585220</v>
      </c>
      <c r="F45" s="23">
        <v>6.83</v>
      </c>
      <c r="G45" s="20">
        <f t="shared" si="16"/>
        <v>15982200</v>
      </c>
      <c r="H45" s="22">
        <v>4</v>
      </c>
      <c r="I45" s="17">
        <v>5.0199999999999996</v>
      </c>
      <c r="J45" s="17">
        <v>1.1499999999999999</v>
      </c>
      <c r="K45" s="18">
        <f t="shared" si="14"/>
        <v>13508819.999999996</v>
      </c>
      <c r="L45" s="21">
        <f t="shared" si="17"/>
        <v>5.0199999999999996</v>
      </c>
      <c r="M45" s="20">
        <f t="shared" si="18"/>
        <v>11746799.999999998</v>
      </c>
      <c r="N45" s="22">
        <v>4</v>
      </c>
      <c r="O45" s="17">
        <v>3.33</v>
      </c>
      <c r="P45" s="17">
        <v>1.1499999999999999</v>
      </c>
      <c r="Q45" s="18">
        <f t="shared" si="15"/>
        <v>8961030</v>
      </c>
      <c r="R45" s="21">
        <v>3.33</v>
      </c>
      <c r="S45" s="20">
        <f t="shared" si="19"/>
        <v>7792200</v>
      </c>
      <c r="T45" s="22">
        <v>4</v>
      </c>
      <c r="U45" s="29"/>
      <c r="V45" s="30"/>
      <c r="W45" s="21">
        <v>2.46</v>
      </c>
      <c r="X45" s="20">
        <f t="shared" si="20"/>
        <v>5756400</v>
      </c>
      <c r="Y45" s="5"/>
      <c r="Z45" s="5"/>
      <c r="AA45" s="5"/>
    </row>
    <row r="46" spans="1:29" ht="15.75" x14ac:dyDescent="0.25">
      <c r="A46" s="5"/>
      <c r="B46" s="16">
        <v>5</v>
      </c>
      <c r="C46" s="17">
        <v>5.76</v>
      </c>
      <c r="D46" s="17">
        <v>1.1499999999999999</v>
      </c>
      <c r="E46" s="18">
        <f t="shared" si="13"/>
        <v>15500160</v>
      </c>
      <c r="F46" s="23">
        <v>7.19</v>
      </c>
      <c r="G46" s="20">
        <f t="shared" si="16"/>
        <v>16824600</v>
      </c>
      <c r="H46" s="16">
        <v>5</v>
      </c>
      <c r="I46" s="17">
        <v>5.36</v>
      </c>
      <c r="J46" s="17">
        <v>1.1499999999999999</v>
      </c>
      <c r="K46" s="18">
        <f t="shared" si="14"/>
        <v>14423760</v>
      </c>
      <c r="L46" s="21">
        <f>I46</f>
        <v>5.36</v>
      </c>
      <c r="M46" s="20">
        <f t="shared" si="18"/>
        <v>12542400</v>
      </c>
      <c r="N46" s="16">
        <v>5</v>
      </c>
      <c r="O46" s="17">
        <v>3.66</v>
      </c>
      <c r="P46" s="17">
        <v>1.1499999999999999</v>
      </c>
      <c r="Q46" s="18">
        <f t="shared" si="15"/>
        <v>9849060</v>
      </c>
      <c r="R46" s="21">
        <v>3.66</v>
      </c>
      <c r="S46" s="20">
        <f t="shared" si="19"/>
        <v>8564400</v>
      </c>
      <c r="T46" s="16">
        <v>5</v>
      </c>
      <c r="U46" s="29"/>
      <c r="V46" s="30"/>
      <c r="W46" s="21">
        <v>2.66</v>
      </c>
      <c r="X46" s="20">
        <f t="shared" si="20"/>
        <v>6224400</v>
      </c>
      <c r="Y46" s="5"/>
      <c r="Z46" s="5"/>
      <c r="AA46" s="5"/>
    </row>
    <row r="47" spans="1:29" ht="15.75" x14ac:dyDescent="0.25">
      <c r="A47" s="5"/>
      <c r="B47" s="22">
        <v>6</v>
      </c>
      <c r="C47" s="17">
        <v>6.1</v>
      </c>
      <c r="D47" s="17">
        <v>1.1499999999999999</v>
      </c>
      <c r="E47" s="18">
        <f t="shared" si="13"/>
        <v>16415099.999999996</v>
      </c>
      <c r="F47" s="23">
        <v>7.55</v>
      </c>
      <c r="G47" s="20">
        <f t="shared" si="16"/>
        <v>17667000</v>
      </c>
      <c r="H47" s="22">
        <v>6</v>
      </c>
      <c r="I47" s="17">
        <v>5.7</v>
      </c>
      <c r="J47" s="17">
        <v>1.1499999999999999</v>
      </c>
      <c r="K47" s="18">
        <f t="shared" si="14"/>
        <v>15338700</v>
      </c>
      <c r="L47" s="21">
        <f t="shared" ref="L47:L49" si="21">I47</f>
        <v>5.7</v>
      </c>
      <c r="M47" s="20">
        <f t="shared" si="18"/>
        <v>13338000</v>
      </c>
      <c r="N47" s="22">
        <v>6</v>
      </c>
      <c r="O47" s="17">
        <v>3.99</v>
      </c>
      <c r="P47" s="17">
        <v>1.1499999999999999</v>
      </c>
      <c r="Q47" s="18">
        <f t="shared" si="15"/>
        <v>10737090</v>
      </c>
      <c r="R47" s="21">
        <v>3.99</v>
      </c>
      <c r="S47" s="20">
        <f t="shared" si="19"/>
        <v>9336600</v>
      </c>
      <c r="T47" s="22">
        <v>6</v>
      </c>
      <c r="U47" s="29"/>
      <c r="V47" s="30"/>
      <c r="W47" s="21">
        <v>2.86</v>
      </c>
      <c r="X47" s="20">
        <f t="shared" si="20"/>
        <v>6692400</v>
      </c>
      <c r="Y47" s="5"/>
      <c r="Z47" s="5"/>
      <c r="AA47" s="5"/>
    </row>
    <row r="48" spans="1:29" ht="15.75" x14ac:dyDescent="0.25">
      <c r="A48" s="5"/>
      <c r="B48" s="16">
        <v>7</v>
      </c>
      <c r="C48" s="17">
        <v>6.44</v>
      </c>
      <c r="D48" s="17">
        <v>1.1499999999999999</v>
      </c>
      <c r="E48" s="18">
        <f t="shared" si="13"/>
        <v>17330040</v>
      </c>
      <c r="F48" s="5"/>
      <c r="G48" s="5"/>
      <c r="H48" s="16">
        <v>7</v>
      </c>
      <c r="I48" s="17">
        <v>6.04</v>
      </c>
      <c r="J48" s="17">
        <v>1.1499999999999999</v>
      </c>
      <c r="K48" s="18">
        <f t="shared" si="14"/>
        <v>16253640</v>
      </c>
      <c r="L48" s="21">
        <f t="shared" si="21"/>
        <v>6.04</v>
      </c>
      <c r="M48" s="20">
        <f t="shared" si="18"/>
        <v>14133600</v>
      </c>
      <c r="N48" s="16">
        <v>7</v>
      </c>
      <c r="O48" s="17">
        <v>4.32</v>
      </c>
      <c r="P48" s="17">
        <v>1.1499999999999999</v>
      </c>
      <c r="Q48" s="18">
        <f t="shared" si="15"/>
        <v>11625120</v>
      </c>
      <c r="R48" s="21">
        <v>4.32</v>
      </c>
      <c r="S48" s="20">
        <f t="shared" si="19"/>
        <v>10108800</v>
      </c>
      <c r="T48" s="16">
        <v>7</v>
      </c>
      <c r="U48" s="29"/>
      <c r="V48" s="30"/>
      <c r="W48" s="21">
        <v>3.06</v>
      </c>
      <c r="X48" s="20">
        <f t="shared" si="20"/>
        <v>7160400</v>
      </c>
      <c r="Y48" s="5"/>
      <c r="Z48" s="5"/>
      <c r="AA48" s="5"/>
    </row>
    <row r="49" spans="1:27" ht="15.75" x14ac:dyDescent="0.25">
      <c r="A49" s="5"/>
      <c r="B49" s="22">
        <v>8</v>
      </c>
      <c r="C49" s="17">
        <v>6.78</v>
      </c>
      <c r="D49" s="17">
        <v>1.1499999999999999</v>
      </c>
      <c r="E49" s="18">
        <f t="shared" si="13"/>
        <v>18244980</v>
      </c>
      <c r="F49" s="5"/>
      <c r="G49" s="5"/>
      <c r="H49" s="22">
        <v>8</v>
      </c>
      <c r="I49" s="17">
        <v>6.38</v>
      </c>
      <c r="J49" s="17">
        <v>1.1499999999999999</v>
      </c>
      <c r="K49" s="18">
        <f t="shared" si="14"/>
        <v>17168580</v>
      </c>
      <c r="L49" s="21">
        <f t="shared" si="21"/>
        <v>6.38</v>
      </c>
      <c r="M49" s="20">
        <f t="shared" si="18"/>
        <v>14929200</v>
      </c>
      <c r="N49" s="22">
        <v>8</v>
      </c>
      <c r="O49" s="17">
        <v>4.6500000000000004</v>
      </c>
      <c r="P49" s="17">
        <v>1.1499999999999999</v>
      </c>
      <c r="Q49" s="18">
        <f t="shared" si="15"/>
        <v>12513150</v>
      </c>
      <c r="R49" s="21">
        <v>4.6500000000000004</v>
      </c>
      <c r="S49" s="20">
        <f t="shared" si="19"/>
        <v>10881000</v>
      </c>
      <c r="T49" s="22">
        <v>8</v>
      </c>
      <c r="U49" s="29"/>
      <c r="V49" s="30"/>
      <c r="W49" s="21">
        <v>3.26</v>
      </c>
      <c r="X49" s="20">
        <f t="shared" si="20"/>
        <v>7628399.9999999991</v>
      </c>
      <c r="Y49" s="5"/>
      <c r="Z49" s="5"/>
      <c r="AA49" s="5"/>
    </row>
    <row r="50" spans="1:27" ht="15.75" x14ac:dyDescent="0.25">
      <c r="A50" s="5"/>
      <c r="B50" s="5"/>
      <c r="C50" s="5"/>
      <c r="D50" s="5"/>
      <c r="E50" s="5"/>
      <c r="F50" s="5"/>
      <c r="G50" s="5"/>
      <c r="H50" s="5"/>
      <c r="I50" s="5"/>
      <c r="J50" s="5"/>
      <c r="K50" s="5"/>
      <c r="L50" s="5"/>
      <c r="M50" s="5"/>
      <c r="N50" s="16">
        <v>9</v>
      </c>
      <c r="O50" s="17">
        <v>4.9800000000000004</v>
      </c>
      <c r="P50" s="17">
        <v>1.1499999999999999</v>
      </c>
      <c r="Q50" s="18">
        <f t="shared" si="15"/>
        <v>13401180</v>
      </c>
      <c r="R50" s="21">
        <v>4.9800000000000004</v>
      </c>
      <c r="S50" s="20">
        <f t="shared" si="19"/>
        <v>11653200.000000002</v>
      </c>
      <c r="T50" s="16">
        <v>9</v>
      </c>
      <c r="U50" s="29"/>
      <c r="V50" s="30"/>
      <c r="W50" s="21">
        <v>3.46</v>
      </c>
      <c r="X50" s="20">
        <f t="shared" si="20"/>
        <v>8096400</v>
      </c>
      <c r="Y50" s="5"/>
      <c r="Z50" s="5"/>
      <c r="AA50" s="5"/>
    </row>
    <row r="51" spans="1:27" ht="15.75" x14ac:dyDescent="0.25">
      <c r="A51" s="5"/>
      <c r="B51" s="5"/>
      <c r="C51" s="5"/>
      <c r="D51" s="5"/>
      <c r="E51" s="5"/>
      <c r="F51" s="5"/>
      <c r="G51" s="5"/>
      <c r="H51" s="5"/>
      <c r="I51" s="5"/>
      <c r="J51" s="5"/>
      <c r="K51" s="5"/>
      <c r="L51" s="5"/>
      <c r="M51" s="5"/>
      <c r="N51" s="5"/>
      <c r="O51" s="5"/>
      <c r="P51" s="5"/>
      <c r="Q51" s="5"/>
      <c r="R51" s="5"/>
      <c r="S51" s="5"/>
      <c r="T51" s="22">
        <v>10</v>
      </c>
      <c r="U51" s="29"/>
      <c r="V51" s="30"/>
      <c r="W51" s="21">
        <v>3.66</v>
      </c>
      <c r="X51" s="20">
        <f t="shared" si="20"/>
        <v>8564400</v>
      </c>
      <c r="Y51" s="5"/>
      <c r="Z51" s="5"/>
      <c r="AA51" s="5"/>
    </row>
    <row r="52" spans="1:27" ht="15.75" x14ac:dyDescent="0.25">
      <c r="A52" s="5"/>
      <c r="B52" s="5"/>
      <c r="C52" s="5"/>
      <c r="D52" s="5"/>
      <c r="E52" s="5"/>
      <c r="F52" s="5"/>
      <c r="G52" s="5"/>
      <c r="H52" s="5"/>
      <c r="I52" s="5"/>
      <c r="J52" s="5"/>
      <c r="K52" s="5"/>
      <c r="L52" s="5"/>
      <c r="M52" s="5"/>
      <c r="N52" s="5"/>
      <c r="O52" s="5"/>
      <c r="P52" s="5"/>
      <c r="Q52" s="5"/>
      <c r="R52" s="5"/>
      <c r="S52" s="5"/>
      <c r="T52" s="16">
        <v>11</v>
      </c>
      <c r="U52" s="29"/>
      <c r="V52" s="30"/>
      <c r="W52" s="21">
        <v>3.86</v>
      </c>
      <c r="X52" s="20">
        <f t="shared" si="20"/>
        <v>9032400</v>
      </c>
      <c r="Y52" s="5"/>
      <c r="Z52" s="5"/>
      <c r="AA52" s="5"/>
    </row>
    <row r="53" spans="1:27" ht="15.75" x14ac:dyDescent="0.25">
      <c r="A53" s="5"/>
      <c r="B53" s="5"/>
      <c r="C53" s="5"/>
      <c r="D53" s="5"/>
      <c r="E53" s="5"/>
      <c r="F53" s="5"/>
      <c r="G53" s="5"/>
      <c r="H53" s="5"/>
      <c r="I53" s="5"/>
      <c r="J53" s="5"/>
      <c r="K53" s="5"/>
      <c r="L53" s="5"/>
      <c r="M53" s="5"/>
      <c r="N53" s="5"/>
      <c r="O53" s="5"/>
      <c r="P53" s="5"/>
      <c r="Q53" s="5"/>
      <c r="R53" s="5"/>
      <c r="S53" s="5"/>
      <c r="T53" s="22">
        <v>12</v>
      </c>
      <c r="U53" s="29"/>
      <c r="V53" s="30"/>
      <c r="W53" s="21">
        <v>4.0599999999999996</v>
      </c>
      <c r="X53" s="20">
        <f t="shared" si="20"/>
        <v>9500400</v>
      </c>
      <c r="Y53" s="5"/>
      <c r="Z53" s="5"/>
      <c r="AA53" s="5"/>
    </row>
    <row r="54" spans="1:27"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1:27"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1:27" ht="36.75" customHeight="1" x14ac:dyDescent="0.25">
      <c r="A56" s="5"/>
      <c r="B56" s="10" t="s">
        <v>13</v>
      </c>
      <c r="C56" s="10"/>
      <c r="D56" s="10"/>
      <c r="E56" s="10"/>
      <c r="F56" s="10"/>
      <c r="G56" s="10"/>
      <c r="H56" s="10"/>
      <c r="I56" s="10"/>
      <c r="J56" s="10"/>
      <c r="K56" s="10"/>
      <c r="L56" s="10"/>
      <c r="M56" s="10"/>
      <c r="N56" s="10"/>
      <c r="O56" s="10"/>
      <c r="P56" s="10"/>
      <c r="Q56" s="10"/>
      <c r="R56" s="10"/>
      <c r="S56" s="10"/>
      <c r="T56" s="10"/>
      <c r="U56" s="10"/>
      <c r="V56" s="10"/>
      <c r="W56" s="10"/>
      <c r="X56" s="10"/>
      <c r="Y56" s="5"/>
      <c r="Z56" s="5"/>
      <c r="AA56" s="5"/>
    </row>
    <row r="57" spans="1:27" ht="30" customHeight="1" x14ac:dyDescent="0.25">
      <c r="A57" s="5"/>
      <c r="B57" s="11" t="s">
        <v>26</v>
      </c>
      <c r="C57" s="12"/>
      <c r="D57" s="12"/>
      <c r="E57" s="12"/>
      <c r="F57" s="12"/>
      <c r="G57" s="13"/>
      <c r="H57" s="11" t="s">
        <v>27</v>
      </c>
      <c r="I57" s="12"/>
      <c r="J57" s="12"/>
      <c r="K57" s="12"/>
      <c r="L57" s="12"/>
      <c r="M57" s="13"/>
      <c r="N57" s="11" t="s">
        <v>28</v>
      </c>
      <c r="O57" s="12"/>
      <c r="P57" s="12"/>
      <c r="Q57" s="12"/>
      <c r="R57" s="12"/>
      <c r="S57" s="13"/>
      <c r="T57" s="11" t="s">
        <v>9</v>
      </c>
      <c r="U57" s="12"/>
      <c r="V57" s="12"/>
      <c r="W57" s="12"/>
      <c r="X57" s="13"/>
      <c r="Y57" s="5"/>
      <c r="Z57" s="5"/>
      <c r="AA57" s="5"/>
    </row>
    <row r="58" spans="1:27" ht="24.75" customHeight="1" x14ac:dyDescent="0.25">
      <c r="A58" s="5"/>
      <c r="B58" s="14" t="s">
        <v>2</v>
      </c>
      <c r="C58" s="14" t="s">
        <v>3</v>
      </c>
      <c r="D58" s="14"/>
      <c r="E58" s="14"/>
      <c r="F58" s="14" t="s">
        <v>4</v>
      </c>
      <c r="G58" s="14"/>
      <c r="H58" s="14" t="s">
        <v>2</v>
      </c>
      <c r="I58" s="14" t="s">
        <v>3</v>
      </c>
      <c r="J58" s="14"/>
      <c r="K58" s="14"/>
      <c r="L58" s="14" t="s">
        <v>4</v>
      </c>
      <c r="M58" s="14"/>
      <c r="N58" s="14" t="s">
        <v>2</v>
      </c>
      <c r="O58" s="14" t="s">
        <v>3</v>
      </c>
      <c r="P58" s="14"/>
      <c r="Q58" s="14"/>
      <c r="R58" s="14" t="s">
        <v>4</v>
      </c>
      <c r="S58" s="14"/>
      <c r="T58" s="14" t="s">
        <v>2</v>
      </c>
      <c r="U58" s="25" t="s">
        <v>3</v>
      </c>
      <c r="V58" s="26"/>
      <c r="W58" s="25" t="s">
        <v>4</v>
      </c>
      <c r="X58" s="26"/>
      <c r="Y58" s="5"/>
      <c r="Z58" s="5"/>
      <c r="AA58" s="5"/>
    </row>
    <row r="59" spans="1:27" ht="22.5" customHeight="1" x14ac:dyDescent="0.25">
      <c r="A59" s="5"/>
      <c r="B59" s="14"/>
      <c r="C59" s="15" t="s">
        <v>5</v>
      </c>
      <c r="D59" s="15" t="s">
        <v>12</v>
      </c>
      <c r="E59" s="15" t="s">
        <v>6</v>
      </c>
      <c r="F59" s="15" t="s">
        <v>5</v>
      </c>
      <c r="G59" s="15" t="s">
        <v>6</v>
      </c>
      <c r="H59" s="14"/>
      <c r="I59" s="15" t="s">
        <v>5</v>
      </c>
      <c r="J59" s="15" t="s">
        <v>12</v>
      </c>
      <c r="K59" s="15" t="s">
        <v>6</v>
      </c>
      <c r="L59" s="15" t="s">
        <v>5</v>
      </c>
      <c r="M59" s="15" t="s">
        <v>6</v>
      </c>
      <c r="N59" s="14"/>
      <c r="O59" s="15" t="s">
        <v>5</v>
      </c>
      <c r="P59" s="15" t="s">
        <v>12</v>
      </c>
      <c r="Q59" s="15" t="s">
        <v>6</v>
      </c>
      <c r="R59" s="15" t="s">
        <v>5</v>
      </c>
      <c r="S59" s="15" t="s">
        <v>6</v>
      </c>
      <c r="T59" s="14"/>
      <c r="U59" s="15" t="s">
        <v>5</v>
      </c>
      <c r="V59" s="15" t="s">
        <v>6</v>
      </c>
      <c r="W59" s="15" t="s">
        <v>5</v>
      </c>
      <c r="X59" s="15" t="s">
        <v>6</v>
      </c>
      <c r="Y59" s="5"/>
      <c r="Z59" s="5"/>
      <c r="AA59" s="5"/>
    </row>
    <row r="60" spans="1:27" ht="15.75" customHeight="1" x14ac:dyDescent="0.25">
      <c r="A60" s="5"/>
      <c r="B60" s="16">
        <v>1</v>
      </c>
      <c r="C60" s="17">
        <v>4</v>
      </c>
      <c r="D60" s="17">
        <v>1.25</v>
      </c>
      <c r="E60" s="18">
        <f t="shared" ref="E60:E67" si="22">C60*D60*$B$1</f>
        <v>11700000</v>
      </c>
      <c r="F60" s="21">
        <v>4</v>
      </c>
      <c r="G60" s="20">
        <f>F60*$B$1</f>
        <v>9360000</v>
      </c>
      <c r="H60" s="16">
        <v>1</v>
      </c>
      <c r="I60" s="17">
        <v>2.34</v>
      </c>
      <c r="J60" s="17">
        <v>1.25</v>
      </c>
      <c r="K60" s="18">
        <f t="shared" ref="K60:K68" si="23">I60*J60*$B$1</f>
        <v>6844500</v>
      </c>
      <c r="L60" s="21">
        <v>2.34</v>
      </c>
      <c r="M60" s="20">
        <f>L60*$B$1</f>
        <v>5475600</v>
      </c>
      <c r="N60" s="16">
        <v>1</v>
      </c>
      <c r="O60" s="17">
        <v>2.1</v>
      </c>
      <c r="P60" s="17">
        <v>1.25</v>
      </c>
      <c r="Q60" s="18">
        <f t="shared" ref="Q60:Q69" si="24">O60*P60*$B$1</f>
        <v>6142500</v>
      </c>
      <c r="R60" s="21">
        <v>2.1</v>
      </c>
      <c r="S60" s="20">
        <f>R60*$B$1</f>
        <v>4914000</v>
      </c>
      <c r="T60" s="16">
        <v>1</v>
      </c>
      <c r="U60" s="27" t="s">
        <v>10</v>
      </c>
      <c r="V60" s="28"/>
      <c r="W60" s="21">
        <v>1.86</v>
      </c>
      <c r="X60" s="20">
        <f>W60*$B$1</f>
        <v>4352400</v>
      </c>
      <c r="Y60" s="5"/>
      <c r="Z60" s="5"/>
      <c r="AA60" s="5"/>
    </row>
    <row r="61" spans="1:27" ht="15.75" x14ac:dyDescent="0.25">
      <c r="A61" s="5"/>
      <c r="B61" s="22">
        <v>2</v>
      </c>
      <c r="C61" s="17">
        <v>4.34</v>
      </c>
      <c r="D61" s="17">
        <v>1.25</v>
      </c>
      <c r="E61" s="18">
        <f t="shared" si="22"/>
        <v>12694500</v>
      </c>
      <c r="F61" s="21">
        <v>4.34</v>
      </c>
      <c r="G61" s="20">
        <f t="shared" ref="G61:G67" si="25">F61*$B$1</f>
        <v>10155600</v>
      </c>
      <c r="H61" s="22">
        <v>2</v>
      </c>
      <c r="I61" s="17">
        <v>2.67</v>
      </c>
      <c r="J61" s="17">
        <v>1.25</v>
      </c>
      <c r="K61" s="18">
        <f t="shared" si="23"/>
        <v>7809750</v>
      </c>
      <c r="L61" s="21">
        <v>2.67</v>
      </c>
      <c r="M61" s="20">
        <f t="shared" ref="M61:M68" si="26">L61*$B$1</f>
        <v>6247800</v>
      </c>
      <c r="N61" s="22">
        <v>2</v>
      </c>
      <c r="O61" s="17">
        <v>2.41</v>
      </c>
      <c r="P61" s="17">
        <v>1.25</v>
      </c>
      <c r="Q61" s="18">
        <f t="shared" si="24"/>
        <v>7049250</v>
      </c>
      <c r="R61" s="21">
        <v>2.41</v>
      </c>
      <c r="S61" s="20">
        <f t="shared" ref="S61:S69" si="27">R61*$B$1</f>
        <v>5639400</v>
      </c>
      <c r="T61" s="22">
        <v>2</v>
      </c>
      <c r="U61" s="29"/>
      <c r="V61" s="30"/>
      <c r="W61" s="21">
        <v>2.06</v>
      </c>
      <c r="X61" s="20">
        <f t="shared" ref="X61:X71" si="28">W61*$B$1</f>
        <v>4820400</v>
      </c>
      <c r="Y61" s="5"/>
      <c r="Z61" s="5"/>
      <c r="AA61" s="5"/>
    </row>
    <row r="62" spans="1:27" ht="15.75" x14ac:dyDescent="0.25">
      <c r="A62" s="5"/>
      <c r="B62" s="16">
        <v>3</v>
      </c>
      <c r="C62" s="17">
        <v>4.68</v>
      </c>
      <c r="D62" s="17">
        <v>1.25</v>
      </c>
      <c r="E62" s="18">
        <f t="shared" si="22"/>
        <v>13689000</v>
      </c>
      <c r="F62" s="21">
        <v>4.68</v>
      </c>
      <c r="G62" s="20">
        <f t="shared" si="25"/>
        <v>10951200</v>
      </c>
      <c r="H62" s="16">
        <v>3</v>
      </c>
      <c r="I62" s="17">
        <v>3</v>
      </c>
      <c r="J62" s="17">
        <v>1.25</v>
      </c>
      <c r="K62" s="18">
        <f t="shared" si="23"/>
        <v>8775000</v>
      </c>
      <c r="L62" s="21">
        <v>3</v>
      </c>
      <c r="M62" s="20">
        <f t="shared" si="26"/>
        <v>7020000</v>
      </c>
      <c r="N62" s="16">
        <v>3</v>
      </c>
      <c r="O62" s="17">
        <v>2.72</v>
      </c>
      <c r="P62" s="17">
        <v>1.25</v>
      </c>
      <c r="Q62" s="18">
        <f t="shared" si="24"/>
        <v>7956000.0000000009</v>
      </c>
      <c r="R62" s="21">
        <v>2.72</v>
      </c>
      <c r="S62" s="20">
        <f t="shared" si="27"/>
        <v>6364800</v>
      </c>
      <c r="T62" s="16">
        <v>3</v>
      </c>
      <c r="U62" s="29"/>
      <c r="V62" s="30"/>
      <c r="W62" s="21">
        <v>2.2599999999999998</v>
      </c>
      <c r="X62" s="20">
        <f t="shared" si="28"/>
        <v>5288399.9999999991</v>
      </c>
      <c r="Y62" s="5"/>
      <c r="Z62" s="5"/>
      <c r="AA62" s="5"/>
    </row>
    <row r="63" spans="1:27" ht="15.75" x14ac:dyDescent="0.25">
      <c r="A63" s="5"/>
      <c r="B63" s="22">
        <v>4</v>
      </c>
      <c r="C63" s="17">
        <v>5.0199999999999996</v>
      </c>
      <c r="D63" s="17">
        <v>1.25</v>
      </c>
      <c r="E63" s="18">
        <f t="shared" si="22"/>
        <v>14683499.999999998</v>
      </c>
      <c r="F63" s="21">
        <v>5.0199999999999996</v>
      </c>
      <c r="G63" s="20">
        <f t="shared" si="25"/>
        <v>11746799.999999998</v>
      </c>
      <c r="H63" s="22">
        <v>4</v>
      </c>
      <c r="I63" s="17">
        <v>3.33</v>
      </c>
      <c r="J63" s="17">
        <v>1.25</v>
      </c>
      <c r="K63" s="18">
        <f t="shared" si="23"/>
        <v>9740250</v>
      </c>
      <c r="L63" s="21">
        <v>3.33</v>
      </c>
      <c r="M63" s="20">
        <f t="shared" si="26"/>
        <v>7792200</v>
      </c>
      <c r="N63" s="22">
        <v>4</v>
      </c>
      <c r="O63" s="17">
        <v>3.03</v>
      </c>
      <c r="P63" s="17">
        <v>1.25</v>
      </c>
      <c r="Q63" s="18">
        <f t="shared" si="24"/>
        <v>8862750</v>
      </c>
      <c r="R63" s="21">
        <v>3.03</v>
      </c>
      <c r="S63" s="20">
        <f t="shared" si="27"/>
        <v>7090200</v>
      </c>
      <c r="T63" s="22">
        <v>4</v>
      </c>
      <c r="U63" s="29"/>
      <c r="V63" s="30"/>
      <c r="W63" s="21">
        <v>2.46</v>
      </c>
      <c r="X63" s="20">
        <f t="shared" si="28"/>
        <v>5756400</v>
      </c>
      <c r="Y63" s="5"/>
      <c r="Z63" s="5"/>
      <c r="AA63" s="5"/>
    </row>
    <row r="64" spans="1:27" ht="15.75" x14ac:dyDescent="0.25">
      <c r="A64" s="5"/>
      <c r="B64" s="16">
        <v>5</v>
      </c>
      <c r="C64" s="17">
        <v>5.36</v>
      </c>
      <c r="D64" s="17">
        <v>1.25</v>
      </c>
      <c r="E64" s="18">
        <f t="shared" si="22"/>
        <v>15678000</v>
      </c>
      <c r="F64" s="21">
        <v>5.36</v>
      </c>
      <c r="G64" s="20">
        <f t="shared" si="25"/>
        <v>12542400</v>
      </c>
      <c r="H64" s="16">
        <v>5</v>
      </c>
      <c r="I64" s="17">
        <v>3.66</v>
      </c>
      <c r="J64" s="17">
        <v>1.25</v>
      </c>
      <c r="K64" s="18">
        <f t="shared" si="23"/>
        <v>10705500</v>
      </c>
      <c r="L64" s="21">
        <v>3.66</v>
      </c>
      <c r="M64" s="20">
        <f t="shared" si="26"/>
        <v>8564400</v>
      </c>
      <c r="N64" s="16">
        <v>5</v>
      </c>
      <c r="O64" s="17">
        <v>3.34</v>
      </c>
      <c r="P64" s="17">
        <v>1.25</v>
      </c>
      <c r="Q64" s="18">
        <f t="shared" si="24"/>
        <v>9769500</v>
      </c>
      <c r="R64" s="21">
        <v>3.34</v>
      </c>
      <c r="S64" s="20">
        <f t="shared" si="27"/>
        <v>7815600</v>
      </c>
      <c r="T64" s="16">
        <v>5</v>
      </c>
      <c r="U64" s="29"/>
      <c r="V64" s="30"/>
      <c r="W64" s="21">
        <v>2.66</v>
      </c>
      <c r="X64" s="20">
        <f t="shared" si="28"/>
        <v>6224400</v>
      </c>
      <c r="Y64" s="5"/>
      <c r="Z64" s="5"/>
      <c r="AA64" s="5"/>
    </row>
    <row r="65" spans="1:27" ht="15.75" x14ac:dyDescent="0.25">
      <c r="A65" s="5"/>
      <c r="B65" s="22">
        <v>6</v>
      </c>
      <c r="C65" s="17">
        <v>5.7</v>
      </c>
      <c r="D65" s="17">
        <v>1.25</v>
      </c>
      <c r="E65" s="18">
        <f t="shared" si="22"/>
        <v>16672500</v>
      </c>
      <c r="F65" s="21">
        <v>5.7</v>
      </c>
      <c r="G65" s="20">
        <f t="shared" si="25"/>
        <v>13338000</v>
      </c>
      <c r="H65" s="22">
        <v>6</v>
      </c>
      <c r="I65" s="17">
        <v>3.99</v>
      </c>
      <c r="J65" s="17">
        <v>1.25</v>
      </c>
      <c r="K65" s="18">
        <f t="shared" si="23"/>
        <v>11670750.000000002</v>
      </c>
      <c r="L65" s="21">
        <v>3.99</v>
      </c>
      <c r="M65" s="20">
        <f t="shared" si="26"/>
        <v>9336600</v>
      </c>
      <c r="N65" s="22">
        <v>6</v>
      </c>
      <c r="O65" s="17">
        <v>3.65</v>
      </c>
      <c r="P65" s="17">
        <v>1.25</v>
      </c>
      <c r="Q65" s="18">
        <f t="shared" si="24"/>
        <v>10676250</v>
      </c>
      <c r="R65" s="21">
        <v>3.65</v>
      </c>
      <c r="S65" s="20">
        <f t="shared" si="27"/>
        <v>8541000</v>
      </c>
      <c r="T65" s="22">
        <v>6</v>
      </c>
      <c r="U65" s="29"/>
      <c r="V65" s="30"/>
      <c r="W65" s="21">
        <v>2.86</v>
      </c>
      <c r="X65" s="20">
        <f t="shared" si="28"/>
        <v>6692400</v>
      </c>
      <c r="Y65" s="5"/>
      <c r="Z65" s="5"/>
      <c r="AA65" s="5"/>
    </row>
    <row r="66" spans="1:27" ht="15.75" x14ac:dyDescent="0.25">
      <c r="A66" s="5"/>
      <c r="B66" s="16">
        <v>7</v>
      </c>
      <c r="C66" s="17">
        <v>6.04</v>
      </c>
      <c r="D66" s="17">
        <v>1.25</v>
      </c>
      <c r="E66" s="18">
        <f t="shared" si="22"/>
        <v>17667000</v>
      </c>
      <c r="F66" s="21">
        <v>6.04</v>
      </c>
      <c r="G66" s="20">
        <f t="shared" si="25"/>
        <v>14133600</v>
      </c>
      <c r="H66" s="16">
        <v>7</v>
      </c>
      <c r="I66" s="17">
        <v>4.32</v>
      </c>
      <c r="J66" s="17">
        <v>1.25</v>
      </c>
      <c r="K66" s="18">
        <f t="shared" si="23"/>
        <v>12636000</v>
      </c>
      <c r="L66" s="21">
        <v>4.32</v>
      </c>
      <c r="M66" s="20">
        <f t="shared" si="26"/>
        <v>10108800</v>
      </c>
      <c r="N66" s="16">
        <v>7</v>
      </c>
      <c r="O66" s="17">
        <v>3.96</v>
      </c>
      <c r="P66" s="17">
        <v>1.25</v>
      </c>
      <c r="Q66" s="18">
        <f t="shared" si="24"/>
        <v>11583000</v>
      </c>
      <c r="R66" s="21">
        <v>3.96</v>
      </c>
      <c r="S66" s="20">
        <f t="shared" si="27"/>
        <v>9266400</v>
      </c>
      <c r="T66" s="16">
        <v>7</v>
      </c>
      <c r="U66" s="29"/>
      <c r="V66" s="30"/>
      <c r="W66" s="21">
        <v>3.06</v>
      </c>
      <c r="X66" s="20">
        <f t="shared" si="28"/>
        <v>7160400</v>
      </c>
      <c r="Y66" s="5"/>
      <c r="Z66" s="5"/>
      <c r="AA66" s="5"/>
    </row>
    <row r="67" spans="1:27" ht="15.75" x14ac:dyDescent="0.25">
      <c r="A67" s="5"/>
      <c r="B67" s="22">
        <v>8</v>
      </c>
      <c r="C67" s="17">
        <v>6.38</v>
      </c>
      <c r="D67" s="17">
        <v>1.25</v>
      </c>
      <c r="E67" s="18">
        <f t="shared" si="22"/>
        <v>18661500</v>
      </c>
      <c r="F67" s="21">
        <v>6.38</v>
      </c>
      <c r="G67" s="20">
        <f t="shared" si="25"/>
        <v>14929200</v>
      </c>
      <c r="H67" s="22">
        <v>8</v>
      </c>
      <c r="I67" s="17">
        <v>4.6500000000000004</v>
      </c>
      <c r="J67" s="17">
        <v>1.25</v>
      </c>
      <c r="K67" s="18">
        <f t="shared" si="23"/>
        <v>13601250</v>
      </c>
      <c r="L67" s="21">
        <v>4.6500000000000004</v>
      </c>
      <c r="M67" s="20">
        <f t="shared" si="26"/>
        <v>10881000</v>
      </c>
      <c r="N67" s="22">
        <v>8</v>
      </c>
      <c r="O67" s="17">
        <v>4.2699999999999996</v>
      </c>
      <c r="P67" s="17">
        <v>1.25</v>
      </c>
      <c r="Q67" s="18">
        <f t="shared" si="24"/>
        <v>12489749.999999998</v>
      </c>
      <c r="R67" s="21">
        <v>4.2699999999999996</v>
      </c>
      <c r="S67" s="20">
        <f t="shared" si="27"/>
        <v>9991799.9999999981</v>
      </c>
      <c r="T67" s="22">
        <v>8</v>
      </c>
      <c r="U67" s="29"/>
      <c r="V67" s="30"/>
      <c r="W67" s="21">
        <v>3.26</v>
      </c>
      <c r="X67" s="20">
        <f t="shared" si="28"/>
        <v>7628399.9999999991</v>
      </c>
      <c r="Y67" s="5"/>
      <c r="Z67" s="5"/>
      <c r="AA67" s="5"/>
    </row>
    <row r="68" spans="1:27" ht="15.75" x14ac:dyDescent="0.25">
      <c r="A68" s="5"/>
      <c r="B68" s="5"/>
      <c r="C68" s="5"/>
      <c r="D68" s="5"/>
      <c r="E68" s="5"/>
      <c r="F68" s="5"/>
      <c r="G68" s="5"/>
      <c r="H68" s="16">
        <v>9</v>
      </c>
      <c r="I68" s="17">
        <v>4.9800000000000004</v>
      </c>
      <c r="J68" s="17">
        <v>1.25</v>
      </c>
      <c r="K68" s="18">
        <f t="shared" si="23"/>
        <v>14566500.000000002</v>
      </c>
      <c r="L68" s="21">
        <v>4.9800000000000004</v>
      </c>
      <c r="M68" s="20">
        <f t="shared" si="26"/>
        <v>11653200.000000002</v>
      </c>
      <c r="N68" s="16">
        <v>9</v>
      </c>
      <c r="O68" s="17">
        <v>4.58</v>
      </c>
      <c r="P68" s="17">
        <v>1.25</v>
      </c>
      <c r="Q68" s="18">
        <f t="shared" si="24"/>
        <v>13396500</v>
      </c>
      <c r="R68" s="21">
        <v>4.58</v>
      </c>
      <c r="S68" s="20">
        <f t="shared" si="27"/>
        <v>10717200</v>
      </c>
      <c r="T68" s="16">
        <v>9</v>
      </c>
      <c r="U68" s="29"/>
      <c r="V68" s="30"/>
      <c r="W68" s="21">
        <v>3.46</v>
      </c>
      <c r="X68" s="20">
        <f t="shared" si="28"/>
        <v>8096400</v>
      </c>
      <c r="Y68" s="5"/>
      <c r="Z68" s="5"/>
      <c r="AA68" s="5"/>
    </row>
    <row r="69" spans="1:27" ht="15.75" x14ac:dyDescent="0.25">
      <c r="A69" s="5"/>
      <c r="B69" s="5"/>
      <c r="C69" s="5"/>
      <c r="D69" s="5"/>
      <c r="E69" s="5"/>
      <c r="F69" s="5"/>
      <c r="G69" s="5"/>
      <c r="H69" s="5"/>
      <c r="I69" s="5"/>
      <c r="J69" s="5"/>
      <c r="K69" s="5"/>
      <c r="L69" s="5"/>
      <c r="M69" s="5"/>
      <c r="N69" s="22">
        <v>10</v>
      </c>
      <c r="O69" s="17">
        <v>4.8899999999999997</v>
      </c>
      <c r="P69" s="17">
        <v>1.25</v>
      </c>
      <c r="Q69" s="18">
        <f t="shared" si="24"/>
        <v>14303250</v>
      </c>
      <c r="R69" s="21">
        <v>4.8899999999999997</v>
      </c>
      <c r="S69" s="20">
        <f t="shared" si="27"/>
        <v>11442600</v>
      </c>
      <c r="T69" s="22">
        <v>10</v>
      </c>
      <c r="U69" s="29"/>
      <c r="V69" s="30"/>
      <c r="W69" s="21">
        <v>3.66</v>
      </c>
      <c r="X69" s="20">
        <f t="shared" si="28"/>
        <v>8564400</v>
      </c>
      <c r="Y69" s="5"/>
      <c r="Z69" s="5"/>
      <c r="AA69" s="5"/>
    </row>
    <row r="70" spans="1:27" ht="15.75" x14ac:dyDescent="0.25">
      <c r="A70" s="5"/>
      <c r="B70" s="5"/>
      <c r="C70" s="5"/>
      <c r="D70" s="5"/>
      <c r="E70" s="5"/>
      <c r="F70" s="5"/>
      <c r="G70" s="5"/>
      <c r="H70" s="5"/>
      <c r="I70" s="5"/>
      <c r="J70" s="5"/>
      <c r="K70" s="5"/>
      <c r="L70" s="5"/>
      <c r="M70" s="5"/>
      <c r="N70" s="5"/>
      <c r="O70" s="5"/>
      <c r="P70" s="5"/>
      <c r="Q70" s="5"/>
      <c r="R70" s="5"/>
      <c r="S70" s="5"/>
      <c r="T70" s="16">
        <v>11</v>
      </c>
      <c r="U70" s="29"/>
      <c r="V70" s="30"/>
      <c r="W70" s="21">
        <v>3.86</v>
      </c>
      <c r="X70" s="20">
        <f t="shared" si="28"/>
        <v>9032400</v>
      </c>
      <c r="Y70" s="5"/>
      <c r="Z70" s="5"/>
      <c r="AA70" s="5"/>
    </row>
    <row r="71" spans="1:27" ht="15.75" x14ac:dyDescent="0.25">
      <c r="A71" s="5"/>
      <c r="B71" s="5"/>
      <c r="C71" s="5"/>
      <c r="D71" s="5"/>
      <c r="E71" s="5"/>
      <c r="F71" s="5"/>
      <c r="G71" s="5"/>
      <c r="H71" s="5"/>
      <c r="I71" s="5"/>
      <c r="J71" s="5"/>
      <c r="K71" s="5"/>
      <c r="L71" s="5"/>
      <c r="M71" s="5"/>
      <c r="N71" s="5"/>
      <c r="O71" s="5"/>
      <c r="P71" s="5"/>
      <c r="Q71" s="5"/>
      <c r="R71" s="5"/>
      <c r="S71" s="5"/>
      <c r="T71" s="22">
        <v>12</v>
      </c>
      <c r="U71" s="29"/>
      <c r="V71" s="30"/>
      <c r="W71" s="21">
        <v>4.0599999999999996</v>
      </c>
      <c r="X71" s="20">
        <f t="shared" si="28"/>
        <v>9500400</v>
      </c>
      <c r="Y71" s="5"/>
      <c r="Z71" s="5"/>
      <c r="AA71" s="5"/>
    </row>
    <row r="72" spans="1:27"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27"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27"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27"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27"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27"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7"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27"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27"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sheetData>
  <sheetProtection algorithmName="SHA-512" hashValue="Lq66TC5BV1XDq9L0z+yM+VR56Wgf6O3mjkYg9Rnp3DvBM94fzPBpWBvRxqcKtG59Zrz20wZ7VBmlHVTcyr8y9Q==" saltValue="LfY91SGPHG9GEeA04jr+3w==" spinCount="100000" sheet="1" objects="1" scenarios="1" selectLockedCells="1" selectUnlockedCells="1"/>
  <mergeCells count="64">
    <mergeCell ref="U60:V71"/>
    <mergeCell ref="N58:N59"/>
    <mergeCell ref="O58:Q58"/>
    <mergeCell ref="R58:S58"/>
    <mergeCell ref="T58:T59"/>
    <mergeCell ref="U58:V58"/>
    <mergeCell ref="W58:X58"/>
    <mergeCell ref="B58:B59"/>
    <mergeCell ref="C58:E58"/>
    <mergeCell ref="F58:G58"/>
    <mergeCell ref="H58:H59"/>
    <mergeCell ref="I58:K58"/>
    <mergeCell ref="L58:M58"/>
    <mergeCell ref="U42:V53"/>
    <mergeCell ref="B56:X56"/>
    <mergeCell ref="B57:G57"/>
    <mergeCell ref="H57:M57"/>
    <mergeCell ref="N57:S57"/>
    <mergeCell ref="T57:X57"/>
    <mergeCell ref="N40:N41"/>
    <mergeCell ref="O40:Q40"/>
    <mergeCell ref="R40:S40"/>
    <mergeCell ref="T40:T41"/>
    <mergeCell ref="U40:V40"/>
    <mergeCell ref="W40:X40"/>
    <mergeCell ref="B40:B41"/>
    <mergeCell ref="C40:E40"/>
    <mergeCell ref="F40:G40"/>
    <mergeCell ref="H40:H41"/>
    <mergeCell ref="I40:K40"/>
    <mergeCell ref="L40:M40"/>
    <mergeCell ref="N24:N25"/>
    <mergeCell ref="O24:Q24"/>
    <mergeCell ref="R24:S24"/>
    <mergeCell ref="B38:X38"/>
    <mergeCell ref="B39:G39"/>
    <mergeCell ref="H39:M39"/>
    <mergeCell ref="N39:S39"/>
    <mergeCell ref="T39:X39"/>
    <mergeCell ref="B24:B25"/>
    <mergeCell ref="C24:E24"/>
    <mergeCell ref="F24:G24"/>
    <mergeCell ref="H24:H25"/>
    <mergeCell ref="I24:K24"/>
    <mergeCell ref="L24:M24"/>
    <mergeCell ref="N8:N9"/>
    <mergeCell ref="O8:Q8"/>
    <mergeCell ref="R8:S8"/>
    <mergeCell ref="B22:S22"/>
    <mergeCell ref="B23:G23"/>
    <mergeCell ref="H23:M23"/>
    <mergeCell ref="N23:S23"/>
    <mergeCell ref="B8:B9"/>
    <mergeCell ref="C8:E8"/>
    <mergeCell ref="F8:G8"/>
    <mergeCell ref="H8:H9"/>
    <mergeCell ref="I8:K8"/>
    <mergeCell ref="L8:M8"/>
    <mergeCell ref="C2:R3"/>
    <mergeCell ref="E4:Q4"/>
    <mergeCell ref="B6:S6"/>
    <mergeCell ref="B7:G7"/>
    <mergeCell ref="H7:M7"/>
    <mergeCell ref="N7:S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Đạt Tiến LĐTL</dc:creator>
  <cp:lastModifiedBy>Đạt Tiến LĐTL</cp:lastModifiedBy>
  <dcterms:created xsi:type="dcterms:W3CDTF">2025-11-03T01:26:13Z</dcterms:created>
  <dcterms:modified xsi:type="dcterms:W3CDTF">2025-11-03T01:40:44Z</dcterms:modified>
</cp:coreProperties>
</file>