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3040" windowHeight="9072"/>
  </bookViews>
  <sheets>
    <sheet name="LƯƠNG" sheetId="1" r:id="rId1"/>
  </sheets>
  <definedNames>
    <definedName name="_CKF1">#REF!</definedName>
    <definedName name="_Fill">#REF!</definedName>
    <definedName name="_NC112">#REF!</definedName>
    <definedName name="_ND1">#REF!</definedName>
    <definedName name="_ND112">#REF!</definedName>
    <definedName name="_ND2">#REF!</definedName>
    <definedName name="BudgetTab">#REF!</definedName>
    <definedName name="CDPS">#REF!</definedName>
    <definedName name="CK">#REF!</definedName>
    <definedName name="Code">#REF!</definedName>
    <definedName name="COLK">#REF!</definedName>
    <definedName name="COPS">#REF!</definedName>
    <definedName name="CT_NX">#REF!</definedName>
    <definedName name="DANH_MUC">#REF!</definedName>
    <definedName name="DC">#REF!</definedName>
    <definedName name="DMKH1">#REF!</definedName>
    <definedName name="HANG">#REF!</definedName>
    <definedName name="HANG_THUC">#REF!</definedName>
    <definedName name="HDQT">#REF!</definedName>
    <definedName name="MA_CT">#REF!</definedName>
    <definedName name="MA_HANG">#REF!</definedName>
    <definedName name="MA_HANG_THUC">#REF!</definedName>
    <definedName name="MA_KH">#REF!</definedName>
    <definedName name="MA_N">#REF!</definedName>
    <definedName name="MA_SP">#REF!</definedName>
    <definedName name="MA_TK">#REF!</definedName>
    <definedName name="MA_X">#REF!</definedName>
    <definedName name="MAKH_CO">#REF!</definedName>
    <definedName name="MAKH_NO">#REF!</definedName>
    <definedName name="MaNX">#REF!</definedName>
    <definedName name="MAVT">#REF!</definedName>
    <definedName name="MAZ">#REF!</definedName>
    <definedName name="MAZ_CO">#REF!</definedName>
    <definedName name="MAZ_NO">#REF!</definedName>
    <definedName name="MHH">#REF!</definedName>
    <definedName name="MST">#REF!</definedName>
    <definedName name="NC">#REF!</definedName>
    <definedName name="ND">#REF!</definedName>
    <definedName name="NOLK">#REF!</definedName>
    <definedName name="NOPS">#REF!</definedName>
    <definedName name="NX">#REF!</definedName>
    <definedName name="NXT">#REF!</definedName>
    <definedName name="P_NX1">#REF!</definedName>
    <definedName name="P_TC">#REF!</definedName>
    <definedName name="PS">#REF!</definedName>
    <definedName name="SDCCK">#REF!</definedName>
    <definedName name="SDCDK">#REF!</definedName>
    <definedName name="SDNCK">#REF!</definedName>
    <definedName name="SDNDK">#REF!</definedName>
    <definedName name="SL">#REF!</definedName>
    <definedName name="SO_TIEN">#REF!</definedName>
    <definedName name="SOTIEN">#REF!</definedName>
    <definedName name="SP">#REF!</definedName>
    <definedName name="Tel">#REF!</definedName>
    <definedName name="TEN">#REF!</definedName>
    <definedName name="TENVT">#REF!</definedName>
    <definedName name="TH_CN">#REF!</definedName>
    <definedName name="TH_NL">#REF!</definedName>
    <definedName name="TH_NO">#REF!</definedName>
    <definedName name="TH_Z">#REF!</definedName>
    <definedName name="TK_CO">#REF!</definedName>
    <definedName name="TK_NO">#REF!</definedName>
    <definedName name="TKCP">#REF!</definedName>
    <definedName name="TKPT">#REF!</definedName>
    <definedName name="TKVL">#REF!</definedName>
    <definedName name="TT_NL">#REF!</definedName>
    <definedName name="VTKCP">#REF!</definedName>
  </definedNames>
  <calcPr calcId="162913"/>
</workbook>
</file>

<file path=xl/calcChain.xml><?xml version="1.0" encoding="utf-8"?>
<calcChain xmlns="http://schemas.openxmlformats.org/spreadsheetml/2006/main">
  <c r="R14" i="1" l="1"/>
  <c r="N14" i="1"/>
  <c r="M14" i="1"/>
  <c r="L14" i="1"/>
  <c r="K14" i="1"/>
  <c r="J14" i="1"/>
  <c r="I14" i="1"/>
  <c r="H14" i="1"/>
  <c r="G14" i="1"/>
  <c r="F14" i="1"/>
  <c r="W13" i="1"/>
  <c r="U13" i="1"/>
  <c r="X13" i="1" s="1"/>
  <c r="N13" i="1"/>
  <c r="M13" i="1"/>
  <c r="L13" i="1"/>
  <c r="H13" i="1"/>
  <c r="S13" i="1" s="1"/>
  <c r="A13" i="1"/>
  <c r="AA12" i="1"/>
  <c r="AA14" i="1" s="1"/>
  <c r="Q12" i="1"/>
  <c r="P12" i="1"/>
  <c r="P14" i="1" s="1"/>
  <c r="O12" i="1"/>
  <c r="O14" i="1" s="1"/>
  <c r="E12" i="1"/>
  <c r="D12" i="1"/>
  <c r="D14" i="1" s="1"/>
  <c r="W11" i="1"/>
  <c r="U11" i="1"/>
  <c r="X11" i="1" s="1"/>
  <c r="N11" i="1"/>
  <c r="M11" i="1"/>
  <c r="L11" i="1"/>
  <c r="H11" i="1"/>
  <c r="S11" i="1" s="1"/>
  <c r="A11" i="1"/>
  <c r="AA10" i="1"/>
  <c r="Q10" i="1"/>
  <c r="Q14" i="1" s="1"/>
  <c r="P10" i="1"/>
  <c r="O10" i="1"/>
  <c r="E10" i="1"/>
  <c r="E14" i="1" s="1"/>
  <c r="D10" i="1"/>
  <c r="T13" i="1" l="1"/>
  <c r="S12" i="1"/>
  <c r="S14" i="1" s="1"/>
  <c r="T11" i="1"/>
  <c r="S10" i="1"/>
  <c r="U10" i="1"/>
  <c r="U12" i="1"/>
  <c r="U14" i="1" s="1"/>
  <c r="Y11" i="1" l="1"/>
  <c r="Z11" i="1" s="1" a="1"/>
  <c r="Z11" i="1" s="1"/>
  <c r="T10" i="1"/>
  <c r="Y13" i="1"/>
  <c r="Z13" i="1" s="1" a="1"/>
  <c r="Z13" i="1" s="1"/>
  <c r="T12" i="1"/>
  <c r="T14" i="1" s="1"/>
  <c r="Z12" i="1" l="1"/>
  <c r="AB13" i="1"/>
  <c r="AB12" i="1" s="1"/>
  <c r="AB14" i="1" s="1"/>
  <c r="Z10" i="1"/>
  <c r="AB11" i="1"/>
  <c r="AB10" i="1" s="1"/>
  <c r="Z14" i="1" l="1"/>
</calcChain>
</file>

<file path=xl/sharedStrings.xml><?xml version="1.0" encoding="utf-8"?>
<sst xmlns="http://schemas.openxmlformats.org/spreadsheetml/2006/main" count="51" uniqueCount="50">
  <si>
    <t>Công Ty: ….....</t>
  </si>
  <si>
    <t>Địa chỉ: ….........</t>
  </si>
  <si>
    <t>MST: ….........</t>
  </si>
  <si>
    <t>BẢNG THANH TOÁN LƯƠNG NHÂN VIÊN</t>
  </si>
  <si>
    <t>THÁNG</t>
  </si>
  <si>
    <t>NĂM</t>
  </si>
  <si>
    <t>2025</t>
  </si>
  <si>
    <t>STT</t>
  </si>
  <si>
    <t>MÃ NV</t>
  </si>
  <si>
    <t>HỌ VÀ TÊN</t>
  </si>
  <si>
    <t>CHỨC
VỤ</t>
  </si>
  <si>
    <t>LƯƠNG 
CƠ BẢN</t>
  </si>
  <si>
    <t>NGÀY CÔNG</t>
  </si>
  <si>
    <t>LƯƠNG NGÀY CÔNG</t>
  </si>
  <si>
    <t>TĂNG CA</t>
  </si>
  <si>
    <t>TIỀN CÔNG TĂNG CA</t>
  </si>
  <si>
    <t>CP HỖ TRỢ + PC KHÁC</t>
  </si>
  <si>
    <t>TỔNG THU NHẬP</t>
  </si>
  <si>
    <t>THU NHẬP CHỊU THUẾ</t>
  </si>
  <si>
    <t>CÁC KHOẢN GIẢM TRỪ</t>
  </si>
  <si>
    <t>THU NHẬP TÍNH THUẾ</t>
  </si>
  <si>
    <t>THUẾ TNCN</t>
  </si>
  <si>
    <t>TẠM ỨNG</t>
  </si>
  <si>
    <t>THỰC 
NHẬN</t>
  </si>
  <si>
    <t>KÝ NHẬN</t>
  </si>
  <si>
    <t>TỔNG SỐ GIỜ TĂNG CA</t>
  </si>
  <si>
    <t>TỔNG TIỀN TĂNG CA</t>
  </si>
  <si>
    <t>TĂNG CA KHÔNG CHỊU THUẾ</t>
  </si>
  <si>
    <t>Trợ cấp xăng xe</t>
  </si>
  <si>
    <t>Trợ cấp điện thoại</t>
  </si>
  <si>
    <t>Trợ cấp ….</t>
  </si>
  <si>
    <t>Trợ cấp….</t>
  </si>
  <si>
    <t>BHXH 10,5%</t>
  </si>
  <si>
    <t>GIẢM TRỪ GIA CẢNH</t>
  </si>
  <si>
    <t>Tổng các khoản giảm trừ</t>
  </si>
  <si>
    <t>CHUẨN</t>
  </si>
  <si>
    <t>LÀM VIỆC</t>
  </si>
  <si>
    <t>NPT</t>
  </si>
  <si>
    <t>Tổng GTGC</t>
  </si>
  <si>
    <t>BỘ PHẬN HÀNH CHÍNH TỔNG HỢP</t>
  </si>
  <si>
    <t>HC001</t>
  </si>
  <si>
    <t>Nhân viên</t>
  </si>
  <si>
    <t>BỘ PHẬN MUA HÀNG</t>
  </si>
  <si>
    <t>MH001</t>
  </si>
  <si>
    <t>TỔNG CỘNG</t>
  </si>
  <si>
    <t>TP.HCM, ngày      tháng     năm 2025</t>
  </si>
  <si>
    <t>Người lập</t>
  </si>
  <si>
    <t>GIÁM ĐỐC</t>
  </si>
  <si>
    <t>(Ký tên, đóng dấu)</t>
  </si>
  <si>
    <t>…...............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</si>
</sst>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_(* #,##0_);_(* \(#,##0\);_(* &quot;-&quot;??_);_(@_)"/>
    <numFmt numFmtId="166" formatCode="_(* #,##0_);_(* \(#,##0\);_(* &quot;-&quot;_);_(@_)"/>
  </numFmts>
  <fonts count="14" x14ac:knownFonts="1">
    <font>
      <sz val="10"/>
      <color rgb="FF000000"/>
      <name val="Arial"/>
      <scheme val="minor"/>
    </font>
    <font>
      <sz val="13"/>
      <color theme="1"/>
      <name val="Times New Roman"/>
    </font>
    <font>
      <b/>
      <sz val="13"/>
      <color theme="1"/>
      <name val="Times New Roman"/>
    </font>
    <font>
      <b/>
      <sz val="15"/>
      <color theme="1"/>
      <name val="Times New Roman"/>
    </font>
    <font>
      <sz val="8"/>
      <color theme="1"/>
      <name val="Times New Roman"/>
    </font>
    <font>
      <b/>
      <sz val="10"/>
      <color theme="1"/>
      <name val="Times New Roman"/>
    </font>
    <font>
      <sz val="10"/>
      <color theme="1"/>
      <name val="Times New Roman"/>
    </font>
    <font>
      <sz val="10"/>
      <name val="Arial"/>
    </font>
    <font>
      <b/>
      <i/>
      <sz val="10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  <font>
      <i/>
      <sz val="10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39997558519241921"/>
        <bgColor rgb="FFDBE5F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rgb="FFD8D8D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BFBFB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/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vertical="center"/>
    </xf>
    <xf numFmtId="165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/>
    <xf numFmtId="0" fontId="5" fillId="0" borderId="0" xfId="0" applyFont="1"/>
    <xf numFmtId="0" fontId="6" fillId="0" borderId="9" xfId="0" applyFont="1" applyBorder="1" applyAlignment="1">
      <alignment horizontal="left" vertical="center"/>
    </xf>
    <xf numFmtId="0" fontId="6" fillId="2" borderId="18" xfId="0" applyFont="1" applyFill="1" applyBorder="1"/>
    <xf numFmtId="0" fontId="8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165" fontId="10" fillId="0" borderId="0" xfId="0" applyNumberFormat="1" applyFont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5" fontId="12" fillId="0" borderId="0" xfId="0" applyNumberFormat="1" applyFont="1" applyAlignment="1">
      <alignment horizontal="center" vertical="center"/>
    </xf>
    <xf numFmtId="0" fontId="0" fillId="0" borderId="0" xfId="0" applyFont="1" applyAlignment="1"/>
    <xf numFmtId="165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65" fontId="5" fillId="3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/>
    <xf numFmtId="164" fontId="5" fillId="3" borderId="2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/>
    <xf numFmtId="164" fontId="5" fillId="3" borderId="5" xfId="0" applyNumberFormat="1" applyFont="1" applyFill="1" applyBorder="1" applyAlignment="1">
      <alignment horizontal="center" vertical="center" wrapText="1"/>
    </xf>
    <xf numFmtId="0" fontId="7" fillId="4" borderId="6" xfId="0" applyFont="1" applyFill="1" applyBorder="1"/>
    <xf numFmtId="0" fontId="7" fillId="4" borderId="7" xfId="0" applyFont="1" applyFill="1" applyBorder="1"/>
    <xf numFmtId="165" fontId="5" fillId="3" borderId="8" xfId="0" applyNumberFormat="1" applyFont="1" applyFill="1" applyBorder="1" applyAlignment="1">
      <alignment horizontal="center" vertical="center" wrapText="1"/>
    </xf>
    <xf numFmtId="165" fontId="5" fillId="3" borderId="8" xfId="0" applyNumberFormat="1" applyFont="1" applyFill="1" applyBorder="1" applyAlignment="1">
      <alignment horizontal="center" vertical="center"/>
    </xf>
    <xf numFmtId="0" fontId="7" fillId="4" borderId="9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164" fontId="5" fillId="3" borderId="13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/>
    <xf numFmtId="165" fontId="5" fillId="3" borderId="15" xfId="0" applyNumberFormat="1" applyFont="1" applyFill="1" applyBorder="1" applyAlignment="1">
      <alignment vertical="center" wrapText="1"/>
    </xf>
    <xf numFmtId="165" fontId="5" fillId="3" borderId="15" xfId="0" applyNumberFormat="1" applyFont="1" applyFill="1" applyBorder="1" applyAlignment="1">
      <alignment horizontal="center" vertical="center" wrapText="1"/>
    </xf>
    <xf numFmtId="9" fontId="5" fillId="3" borderId="16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/>
    <xf numFmtId="0" fontId="5" fillId="5" borderId="8" xfId="0" applyFont="1" applyFill="1" applyBorder="1" applyAlignment="1">
      <alignment horizontal="left" vertical="center" wrapText="1"/>
    </xf>
    <xf numFmtId="0" fontId="7" fillId="6" borderId="6" xfId="0" applyFont="1" applyFill="1" applyBorder="1"/>
    <xf numFmtId="0" fontId="7" fillId="6" borderId="7" xfId="0" applyFont="1" applyFill="1" applyBorder="1"/>
    <xf numFmtId="0" fontId="5" fillId="5" borderId="15" xfId="0" applyFont="1" applyFill="1" applyBorder="1" applyAlignment="1">
      <alignment horizontal="center" vertical="center" wrapText="1"/>
    </xf>
    <xf numFmtId="165" fontId="5" fillId="5" borderId="15" xfId="0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/>
    </xf>
    <xf numFmtId="165" fontId="5" fillId="5" borderId="15" xfId="0" applyNumberFormat="1" applyFont="1" applyFill="1" applyBorder="1" applyAlignment="1">
      <alignment vertical="center"/>
    </xf>
    <xf numFmtId="165" fontId="5" fillId="5" borderId="15" xfId="0" applyNumberFormat="1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center" vertical="center"/>
    </xf>
    <xf numFmtId="165" fontId="5" fillId="7" borderId="15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000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16" sqref="C16"/>
    </sheetView>
  </sheetViews>
  <sheetFormatPr defaultColWidth="12.6640625" defaultRowHeight="15" customHeight="1" x14ac:dyDescent="0.25"/>
  <cols>
    <col min="1" max="1" width="5.44140625" customWidth="1"/>
    <col min="2" max="2" width="9.44140625" customWidth="1"/>
    <col min="3" max="3" width="22" customWidth="1"/>
    <col min="4" max="4" width="10.21875" customWidth="1"/>
    <col min="5" max="5" width="12.6640625" customWidth="1"/>
    <col min="6" max="6" width="8.44140625" customWidth="1"/>
    <col min="7" max="7" width="8.88671875" customWidth="1"/>
    <col min="8" max="8" width="12.6640625" customWidth="1"/>
    <col min="9" max="11" width="7.109375" customWidth="1"/>
    <col min="12" max="12" width="10" customWidth="1"/>
    <col min="13" max="14" width="11.6640625" customWidth="1"/>
    <col min="15" max="15" width="11.44140625" customWidth="1"/>
    <col min="16" max="16" width="11.77734375" customWidth="1"/>
    <col min="17" max="18" width="11.44140625" customWidth="1"/>
    <col min="19" max="19" width="14.109375" customWidth="1"/>
    <col min="20" max="20" width="12.77734375" customWidth="1"/>
    <col min="21" max="21" width="12.21875" customWidth="1"/>
    <col min="22" max="22" width="8.88671875" customWidth="1"/>
    <col min="23" max="25" width="12.21875" customWidth="1"/>
    <col min="26" max="26" width="13.109375" customWidth="1"/>
    <col min="27" max="27" width="11.21875" customWidth="1"/>
    <col min="28" max="28" width="16" customWidth="1"/>
    <col min="29" max="29" width="26.33203125" customWidth="1"/>
    <col min="30" max="49" width="9.109375" customWidth="1"/>
  </cols>
  <sheetData>
    <row r="1" spans="1:49" ht="19.5" customHeight="1" x14ac:dyDescent="0.3">
      <c r="A1" s="1" t="s">
        <v>0</v>
      </c>
      <c r="B1" s="2"/>
      <c r="C1" s="3"/>
      <c r="D1" s="4"/>
      <c r="E1" s="5"/>
      <c r="F1" s="5"/>
      <c r="G1" s="5"/>
      <c r="H1" s="5"/>
      <c r="I1" s="6"/>
      <c r="J1" s="6"/>
      <c r="K1" s="6"/>
      <c r="L1" s="6"/>
      <c r="M1" s="6"/>
      <c r="N1" s="6"/>
      <c r="O1" s="3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9.5" customHeight="1" x14ac:dyDescent="0.3">
      <c r="A2" s="1" t="s">
        <v>1</v>
      </c>
      <c r="B2" s="2"/>
      <c r="C2" s="7"/>
      <c r="D2" s="4"/>
      <c r="E2" s="5"/>
      <c r="F2" s="5"/>
      <c r="G2" s="5"/>
      <c r="H2" s="5"/>
      <c r="I2" s="6"/>
      <c r="J2" s="6"/>
      <c r="K2" s="6"/>
      <c r="L2" s="6"/>
      <c r="M2" s="6"/>
      <c r="N2" s="6"/>
      <c r="O2" s="3"/>
      <c r="P2" s="3"/>
      <c r="Q2" s="3"/>
      <c r="R2" s="3"/>
      <c r="S2" s="3"/>
      <c r="T2" s="3"/>
      <c r="U2" s="6"/>
      <c r="V2" s="6"/>
      <c r="W2" s="6"/>
      <c r="X2" s="6"/>
      <c r="Y2" s="6"/>
      <c r="Z2" s="6"/>
      <c r="AA2" s="6"/>
      <c r="AB2" s="6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9.5" customHeight="1" x14ac:dyDescent="0.3">
      <c r="A3" s="1" t="s">
        <v>2</v>
      </c>
      <c r="B3" s="2"/>
      <c r="C3" s="3"/>
      <c r="D3" s="4"/>
      <c r="E3" s="5"/>
      <c r="F3" s="5"/>
      <c r="G3" s="5"/>
      <c r="H3" s="5"/>
      <c r="I3" s="6"/>
      <c r="J3" s="6"/>
      <c r="K3" s="6"/>
      <c r="L3" s="6"/>
      <c r="M3" s="6"/>
      <c r="N3" s="6"/>
      <c r="O3" s="8"/>
      <c r="P3" s="8"/>
      <c r="Q3" s="8"/>
      <c r="R3" s="8"/>
      <c r="S3" s="8"/>
      <c r="T3" s="8"/>
      <c r="U3" s="6"/>
      <c r="V3" s="6"/>
      <c r="W3" s="6"/>
      <c r="X3" s="6"/>
      <c r="Y3" s="6"/>
      <c r="Z3" s="6"/>
      <c r="AA3" s="6"/>
      <c r="AB3" s="6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20.25" customHeight="1" x14ac:dyDescent="0.3">
      <c r="A4" s="43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49" ht="13.5" customHeight="1" x14ac:dyDescent="0.25">
      <c r="A5" s="10"/>
      <c r="B5" s="11"/>
      <c r="C5" s="12"/>
      <c r="D5" s="13"/>
      <c r="E5" s="11"/>
      <c r="F5" s="11"/>
      <c r="G5" s="14"/>
      <c r="H5" s="14"/>
      <c r="I5" s="14"/>
      <c r="J5" s="14"/>
      <c r="K5" s="14"/>
      <c r="L5" s="14"/>
      <c r="M5" s="15" t="s">
        <v>4</v>
      </c>
      <c r="N5" s="16">
        <v>1</v>
      </c>
      <c r="O5" s="15" t="s">
        <v>5</v>
      </c>
      <c r="P5" s="17" t="s">
        <v>6</v>
      </c>
      <c r="Q5" s="18"/>
      <c r="R5" s="18"/>
      <c r="S5" s="18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</row>
    <row r="6" spans="1:49" ht="9.75" customHeight="1" x14ac:dyDescent="0.25">
      <c r="A6" s="14"/>
      <c r="B6" s="10"/>
      <c r="C6" s="11"/>
      <c r="D6" s="12"/>
      <c r="E6" s="19"/>
      <c r="F6" s="19"/>
      <c r="G6" s="19"/>
      <c r="H6" s="19"/>
      <c r="I6" s="18"/>
      <c r="J6" s="18"/>
      <c r="K6" s="18"/>
      <c r="L6" s="18"/>
      <c r="M6" s="18"/>
      <c r="N6" s="18"/>
      <c r="O6" s="15"/>
      <c r="P6" s="15"/>
      <c r="Q6" s="15"/>
      <c r="R6" s="15"/>
      <c r="S6" s="15"/>
      <c r="T6" s="15"/>
      <c r="U6" s="18"/>
      <c r="V6" s="18"/>
      <c r="W6" s="18"/>
      <c r="X6" s="18"/>
      <c r="Y6" s="18"/>
      <c r="Z6" s="18"/>
      <c r="AA6" s="18"/>
      <c r="AB6" s="18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</row>
    <row r="7" spans="1:49" ht="18" customHeight="1" x14ac:dyDescent="0.25">
      <c r="A7" s="44" t="s">
        <v>7</v>
      </c>
      <c r="B7" s="45" t="s">
        <v>8</v>
      </c>
      <c r="C7" s="45" t="s">
        <v>9</v>
      </c>
      <c r="D7" s="45" t="s">
        <v>10</v>
      </c>
      <c r="E7" s="46" t="s">
        <v>11</v>
      </c>
      <c r="F7" s="47" t="s">
        <v>12</v>
      </c>
      <c r="G7" s="48"/>
      <c r="H7" s="46" t="s">
        <v>13</v>
      </c>
      <c r="I7" s="49" t="s">
        <v>14</v>
      </c>
      <c r="J7" s="50"/>
      <c r="K7" s="48"/>
      <c r="L7" s="51" t="s">
        <v>15</v>
      </c>
      <c r="M7" s="52"/>
      <c r="N7" s="53"/>
      <c r="O7" s="54" t="s">
        <v>16</v>
      </c>
      <c r="P7" s="52"/>
      <c r="Q7" s="52"/>
      <c r="R7" s="53"/>
      <c r="S7" s="46" t="s">
        <v>17</v>
      </c>
      <c r="T7" s="46" t="s">
        <v>18</v>
      </c>
      <c r="U7" s="55" t="s">
        <v>19</v>
      </c>
      <c r="V7" s="52"/>
      <c r="W7" s="52"/>
      <c r="X7" s="53"/>
      <c r="Y7" s="46" t="s">
        <v>20</v>
      </c>
      <c r="Z7" s="46" t="s">
        <v>21</v>
      </c>
      <c r="AA7" s="46" t="s">
        <v>22</v>
      </c>
      <c r="AB7" s="46" t="s">
        <v>23</v>
      </c>
      <c r="AC7" s="44" t="s">
        <v>24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</row>
    <row r="8" spans="1:49" ht="14.25" customHeight="1" x14ac:dyDescent="0.25">
      <c r="A8" s="56"/>
      <c r="B8" s="56"/>
      <c r="C8" s="56"/>
      <c r="D8" s="56"/>
      <c r="E8" s="56"/>
      <c r="F8" s="57"/>
      <c r="G8" s="58"/>
      <c r="H8" s="56"/>
      <c r="I8" s="57"/>
      <c r="J8" s="59"/>
      <c r="K8" s="58"/>
      <c r="L8" s="60" t="s">
        <v>25</v>
      </c>
      <c r="M8" s="61" t="s">
        <v>26</v>
      </c>
      <c r="N8" s="61" t="s">
        <v>27</v>
      </c>
      <c r="O8" s="46" t="s">
        <v>28</v>
      </c>
      <c r="P8" s="46" t="s">
        <v>29</v>
      </c>
      <c r="Q8" s="46" t="s">
        <v>30</v>
      </c>
      <c r="R8" s="46" t="s">
        <v>31</v>
      </c>
      <c r="S8" s="56"/>
      <c r="T8" s="56"/>
      <c r="U8" s="46" t="s">
        <v>32</v>
      </c>
      <c r="V8" s="54" t="s">
        <v>33</v>
      </c>
      <c r="W8" s="53"/>
      <c r="X8" s="46" t="s">
        <v>34</v>
      </c>
      <c r="Y8" s="56"/>
      <c r="Z8" s="56"/>
      <c r="AA8" s="56"/>
      <c r="AB8" s="56"/>
      <c r="AC8" s="56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</row>
    <row r="9" spans="1:49" ht="25.5" customHeight="1" x14ac:dyDescent="0.25">
      <c r="A9" s="62"/>
      <c r="B9" s="62"/>
      <c r="C9" s="62"/>
      <c r="D9" s="62"/>
      <c r="E9" s="62"/>
      <c r="F9" s="63" t="s">
        <v>35</v>
      </c>
      <c r="G9" s="64" t="s">
        <v>36</v>
      </c>
      <c r="H9" s="62"/>
      <c r="I9" s="65">
        <v>1.5</v>
      </c>
      <c r="J9" s="65">
        <v>2</v>
      </c>
      <c r="K9" s="65">
        <v>3</v>
      </c>
      <c r="L9" s="66"/>
      <c r="M9" s="62"/>
      <c r="N9" s="62"/>
      <c r="O9" s="62"/>
      <c r="P9" s="62"/>
      <c r="Q9" s="62"/>
      <c r="R9" s="62"/>
      <c r="S9" s="62"/>
      <c r="T9" s="62"/>
      <c r="U9" s="62"/>
      <c r="V9" s="64" t="s">
        <v>37</v>
      </c>
      <c r="W9" s="64" t="s">
        <v>38</v>
      </c>
      <c r="X9" s="62"/>
      <c r="Y9" s="62"/>
      <c r="Z9" s="62"/>
      <c r="AA9" s="62"/>
      <c r="AB9" s="62"/>
      <c r="AC9" s="62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</row>
    <row r="10" spans="1:49" ht="21" customHeight="1" x14ac:dyDescent="0.25">
      <c r="A10" s="67" t="s">
        <v>39</v>
      </c>
      <c r="B10" s="68"/>
      <c r="C10" s="69"/>
      <c r="D10" s="70">
        <f>COUNTA(D11)</f>
        <v>1</v>
      </c>
      <c r="E10" s="71">
        <f>SUM(E11)</f>
        <v>20000000</v>
      </c>
      <c r="F10" s="71"/>
      <c r="G10" s="71"/>
      <c r="H10" s="71"/>
      <c r="I10" s="71"/>
      <c r="J10" s="71"/>
      <c r="K10" s="71"/>
      <c r="L10" s="71"/>
      <c r="M10" s="71"/>
      <c r="N10" s="71"/>
      <c r="O10" s="71">
        <f t="shared" ref="O10:Q10" si="0">SUM(O11)</f>
        <v>0</v>
      </c>
      <c r="P10" s="71">
        <f t="shared" si="0"/>
        <v>0</v>
      </c>
      <c r="Q10" s="71">
        <f t="shared" si="0"/>
        <v>0</v>
      </c>
      <c r="R10" s="71"/>
      <c r="S10" s="71">
        <f t="shared" ref="S10:U10" si="1">SUM(S11)</f>
        <v>22884615.384615384</v>
      </c>
      <c r="T10" s="71">
        <f t="shared" si="1"/>
        <v>21923076.923076924</v>
      </c>
      <c r="U10" s="71">
        <f t="shared" si="1"/>
        <v>2100000</v>
      </c>
      <c r="V10" s="71"/>
      <c r="W10" s="71"/>
      <c r="X10" s="71"/>
      <c r="Y10" s="71"/>
      <c r="Z10" s="71">
        <f t="shared" ref="Z10:AB10" si="2">SUM(Z11)</f>
        <v>221153.85</v>
      </c>
      <c r="AA10" s="71">
        <f t="shared" si="2"/>
        <v>0</v>
      </c>
      <c r="AB10" s="71">
        <f t="shared" si="2"/>
        <v>20563461.534615383</v>
      </c>
      <c r="AC10" s="71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</row>
    <row r="11" spans="1:49" ht="21.75" customHeight="1" x14ac:dyDescent="0.25">
      <c r="A11" s="12">
        <f>IF(B11&lt;&gt;"",COUNTA($B$11:$B11),"")</f>
        <v>1</v>
      </c>
      <c r="B11" s="20" t="s">
        <v>40</v>
      </c>
      <c r="C11" s="21"/>
      <c r="D11" s="22" t="s">
        <v>41</v>
      </c>
      <c r="E11" s="23">
        <v>20000000</v>
      </c>
      <c r="F11" s="23">
        <v>26</v>
      </c>
      <c r="G11" s="23">
        <v>26</v>
      </c>
      <c r="H11" s="23">
        <f>+E11/F11*G11</f>
        <v>20000000</v>
      </c>
      <c r="I11" s="24">
        <v>20</v>
      </c>
      <c r="J11" s="24"/>
      <c r="K11" s="24"/>
      <c r="L11" s="24">
        <f>SUM(I11:K11)</f>
        <v>20</v>
      </c>
      <c r="M11" s="24">
        <f>((E11/F11/8)*(I11*1.5+J11*2+K11*3))</f>
        <v>2884615.3846153845</v>
      </c>
      <c r="N11" s="24">
        <f>((E11/F11)/8)*(I11*0.5+J11*1+K11*2)</f>
        <v>961538.4615384615</v>
      </c>
      <c r="O11" s="23"/>
      <c r="P11" s="23"/>
      <c r="Q11" s="23"/>
      <c r="R11" s="23"/>
      <c r="S11" s="23">
        <f>SUM(H11+M11+O11++P11+Q11+R11)</f>
        <v>22884615.384615384</v>
      </c>
      <c r="T11" s="23">
        <f>S11-N11-P11</f>
        <v>21923076.923076924</v>
      </c>
      <c r="U11" s="23">
        <f>(E11+Q11+R11)*10.5%</f>
        <v>2100000</v>
      </c>
      <c r="V11" s="23">
        <v>1</v>
      </c>
      <c r="W11" s="23">
        <f>11000000+V11*4400000</f>
        <v>15400000</v>
      </c>
      <c r="X11" s="23">
        <f>U11+W11</f>
        <v>17500000</v>
      </c>
      <c r="Y11" s="23">
        <f>IF(T11-X11&gt;0,T11-X11,0)</f>
        <v>4423076.9230769239</v>
      </c>
      <c r="Z11" s="23">
        <f t="array" ref="Z11">SUM(TEXT(Y11-{0;5;10;18;32;52}*10^6,"#;\0;0")*5%)</f>
        <v>221153.85</v>
      </c>
      <c r="AA11" s="23"/>
      <c r="AB11" s="23">
        <f>S11-U11-Z11-AA11</f>
        <v>20563461.534615383</v>
      </c>
      <c r="AC11" s="25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</row>
    <row r="12" spans="1:49" ht="15.75" customHeight="1" x14ac:dyDescent="0.25">
      <c r="A12" s="72" t="s">
        <v>42</v>
      </c>
      <c r="B12" s="68"/>
      <c r="C12" s="69"/>
      <c r="D12" s="73">
        <f>COUNTA(D13)</f>
        <v>1</v>
      </c>
      <c r="E12" s="74">
        <f>SUM(E13)</f>
        <v>17000000</v>
      </c>
      <c r="F12" s="74"/>
      <c r="G12" s="74"/>
      <c r="H12" s="74"/>
      <c r="I12" s="75"/>
      <c r="J12" s="75"/>
      <c r="K12" s="75"/>
      <c r="L12" s="75"/>
      <c r="M12" s="74"/>
      <c r="N12" s="74"/>
      <c r="O12" s="74">
        <f t="shared" ref="O12:Q12" si="3">SUM(O13)</f>
        <v>0</v>
      </c>
      <c r="P12" s="74">
        <f t="shared" si="3"/>
        <v>0</v>
      </c>
      <c r="Q12" s="74">
        <f t="shared" si="3"/>
        <v>0</v>
      </c>
      <c r="R12" s="74"/>
      <c r="S12" s="74">
        <f t="shared" ref="S12:U12" si="4">SUM(S13)</f>
        <v>17163461.53846154</v>
      </c>
      <c r="T12" s="74">
        <f t="shared" si="4"/>
        <v>16836538.461538464</v>
      </c>
      <c r="U12" s="74">
        <f t="shared" si="4"/>
        <v>1785000</v>
      </c>
      <c r="V12" s="74"/>
      <c r="W12" s="74"/>
      <c r="X12" s="74"/>
      <c r="Y12" s="74"/>
      <c r="Z12" s="74">
        <f t="shared" ref="Z12:AB12" si="5">SUM(Z13)</f>
        <v>0</v>
      </c>
      <c r="AA12" s="71">
        <f t="shared" si="5"/>
        <v>0</v>
      </c>
      <c r="AB12" s="74">
        <f t="shared" si="5"/>
        <v>15378461.53846154</v>
      </c>
      <c r="AC12" s="74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</row>
    <row r="13" spans="1:49" ht="21.75" customHeight="1" x14ac:dyDescent="0.25">
      <c r="A13" s="12">
        <f>IF(B13&lt;&gt;"",COUNTA($B$11:$B13),"")</f>
        <v>2</v>
      </c>
      <c r="B13" s="20" t="s">
        <v>43</v>
      </c>
      <c r="C13" s="27"/>
      <c r="D13" s="22" t="s">
        <v>41</v>
      </c>
      <c r="E13" s="23">
        <v>17000000</v>
      </c>
      <c r="F13" s="23">
        <v>26</v>
      </c>
      <c r="G13" s="23">
        <v>25</v>
      </c>
      <c r="H13" s="23">
        <f>+E13/F13*G13</f>
        <v>16346153.846153846</v>
      </c>
      <c r="I13" s="24">
        <v>4</v>
      </c>
      <c r="J13" s="24">
        <v>2</v>
      </c>
      <c r="K13" s="24"/>
      <c r="L13" s="24">
        <f>SUM(I13:K13)</f>
        <v>6</v>
      </c>
      <c r="M13" s="24">
        <f>((E13/F13/8)*(I13*1.5+J13*2+K13*3))</f>
        <v>817307.69230769237</v>
      </c>
      <c r="N13" s="24">
        <f>((E13/F13)/8)*(I13*0.5+J13*1+K13*2)</f>
        <v>326923.07692307694</v>
      </c>
      <c r="O13" s="23"/>
      <c r="P13" s="23"/>
      <c r="Q13" s="23"/>
      <c r="R13" s="23"/>
      <c r="S13" s="23">
        <f>SUM(H13+M13+O13++P13+Q13+R13)</f>
        <v>17163461.53846154</v>
      </c>
      <c r="T13" s="23">
        <f>S13-N13-P13</f>
        <v>16836538.461538464</v>
      </c>
      <c r="U13" s="23">
        <f>(E13+Q13+R13)*10.5%</f>
        <v>1785000</v>
      </c>
      <c r="V13" s="23">
        <v>1</v>
      </c>
      <c r="W13" s="23">
        <f>11000000+V13*4400000</f>
        <v>15400000</v>
      </c>
      <c r="X13" s="23">
        <f>U13+W13</f>
        <v>17185000</v>
      </c>
      <c r="Y13" s="23">
        <f>IF(T13-X13&gt;0,T13-X13,0)</f>
        <v>0</v>
      </c>
      <c r="Z13" s="23">
        <f t="array" ref="Z13">SUM(TEXT(Y13-{0;5;10;18;32;52}*10^6,"#;\0;0")*5%)</f>
        <v>0</v>
      </c>
      <c r="AA13" s="23"/>
      <c r="AB13" s="23">
        <f>S13-U13-Z13-AA13</f>
        <v>15378461.53846154</v>
      </c>
      <c r="AC13" s="25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1:49" ht="27" customHeight="1" x14ac:dyDescent="0.25">
      <c r="A14" s="76" t="s">
        <v>44</v>
      </c>
      <c r="B14" s="68"/>
      <c r="C14" s="69"/>
      <c r="D14" s="77">
        <f t="shared" ref="D14:U14" si="6">D12+D10</f>
        <v>2</v>
      </c>
      <c r="E14" s="78">
        <f t="shared" si="6"/>
        <v>37000000</v>
      </c>
      <c r="F14" s="78">
        <f t="shared" si="6"/>
        <v>0</v>
      </c>
      <c r="G14" s="78">
        <f t="shared" si="6"/>
        <v>0</v>
      </c>
      <c r="H14" s="78">
        <f t="shared" si="6"/>
        <v>0</v>
      </c>
      <c r="I14" s="78">
        <f t="shared" si="6"/>
        <v>0</v>
      </c>
      <c r="J14" s="78">
        <f t="shared" si="6"/>
        <v>0</v>
      </c>
      <c r="K14" s="78">
        <f t="shared" si="6"/>
        <v>0</v>
      </c>
      <c r="L14" s="78">
        <f t="shared" si="6"/>
        <v>0</v>
      </c>
      <c r="M14" s="78">
        <f t="shared" si="6"/>
        <v>0</v>
      </c>
      <c r="N14" s="78">
        <f t="shared" si="6"/>
        <v>0</v>
      </c>
      <c r="O14" s="78">
        <f t="shared" si="6"/>
        <v>0</v>
      </c>
      <c r="P14" s="78">
        <f t="shared" si="6"/>
        <v>0</v>
      </c>
      <c r="Q14" s="78">
        <f t="shared" si="6"/>
        <v>0</v>
      </c>
      <c r="R14" s="78">
        <f t="shared" si="6"/>
        <v>0</v>
      </c>
      <c r="S14" s="78">
        <f t="shared" si="6"/>
        <v>40048076.923076928</v>
      </c>
      <c r="T14" s="78">
        <f t="shared" si="6"/>
        <v>38759615.384615391</v>
      </c>
      <c r="U14" s="78">
        <f t="shared" si="6"/>
        <v>3885000</v>
      </c>
      <c r="V14" s="78"/>
      <c r="W14" s="78"/>
      <c r="X14" s="78"/>
      <c r="Y14" s="78"/>
      <c r="Z14" s="78">
        <f t="shared" ref="Z14:AB14" si="7">Z12+Z10</f>
        <v>221153.85</v>
      </c>
      <c r="AA14" s="78">
        <f t="shared" si="7"/>
        <v>0</v>
      </c>
      <c r="AB14" s="78">
        <f t="shared" si="7"/>
        <v>35941923.073076919</v>
      </c>
      <c r="AC14" s="7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</row>
    <row r="15" spans="1:49" ht="9.75" customHeight="1" x14ac:dyDescent="0.25">
      <c r="A15" s="14"/>
      <c r="B15" s="16"/>
      <c r="C15" s="10"/>
      <c r="D15" s="29"/>
      <c r="E15" s="30"/>
      <c r="F15" s="30"/>
      <c r="G15" s="30"/>
      <c r="H15" s="30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1:49" ht="9.75" customHeight="1" x14ac:dyDescent="0.25">
      <c r="A16" s="14"/>
      <c r="B16" s="11"/>
      <c r="C16" s="32"/>
      <c r="D16" s="12"/>
      <c r="E16" s="13"/>
      <c r="F16" s="13"/>
      <c r="G16" s="13"/>
      <c r="H16" s="13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33" t="s">
        <v>45</v>
      </c>
      <c r="AA16" s="34"/>
      <c r="AB16" s="18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1:49" ht="15.6" x14ac:dyDescent="0.25">
      <c r="A17" s="14"/>
      <c r="B17" s="11"/>
      <c r="C17" s="32" t="s">
        <v>46</v>
      </c>
      <c r="D17" s="12"/>
      <c r="E17" s="13"/>
      <c r="F17" s="13"/>
      <c r="G17" s="13"/>
      <c r="H17" s="13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39" t="s">
        <v>47</v>
      </c>
      <c r="AA17" s="40"/>
      <c r="AB17" s="40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1:49" ht="9.75" customHeight="1" x14ac:dyDescent="0.25">
      <c r="A18" s="9"/>
      <c r="B18" s="35"/>
      <c r="C18" s="35"/>
      <c r="D18" s="36"/>
      <c r="E18" s="37"/>
      <c r="F18" s="37"/>
      <c r="G18" s="37"/>
      <c r="H18" s="37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41" t="s">
        <v>48</v>
      </c>
      <c r="AA18" s="40"/>
      <c r="AB18" s="40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49" ht="9.75" customHeight="1" x14ac:dyDescent="0.25">
      <c r="A19" s="9"/>
      <c r="B19" s="35"/>
      <c r="C19" s="35"/>
      <c r="D19" s="36"/>
      <c r="E19" s="37"/>
      <c r="F19" s="37"/>
      <c r="G19" s="37"/>
      <c r="H19" s="37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</row>
    <row r="20" spans="1:49" ht="9.75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</row>
    <row r="21" spans="1:49" ht="9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</row>
    <row r="22" spans="1:49" ht="9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ht="9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ht="9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</row>
    <row r="25" spans="1:49" ht="9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ht="9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42" t="s">
        <v>49</v>
      </c>
      <c r="AA26" s="40"/>
      <c r="AB26" s="40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ht="9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</row>
    <row r="28" spans="1:49" ht="9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</row>
    <row r="29" spans="1:49" ht="9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</row>
    <row r="30" spans="1:49" ht="9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</row>
    <row r="31" spans="1:49" ht="9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</row>
    <row r="32" spans="1:49" ht="9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</row>
    <row r="33" spans="1:49" ht="9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</row>
    <row r="34" spans="1:49" ht="9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</row>
    <row r="35" spans="1:49" ht="9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</row>
    <row r="36" spans="1:49" ht="9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</row>
    <row r="37" spans="1:49" ht="9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</row>
    <row r="38" spans="1:49" ht="9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</row>
    <row r="39" spans="1:49" ht="9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</row>
    <row r="40" spans="1:49" ht="9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</row>
    <row r="41" spans="1:49" ht="9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</row>
    <row r="42" spans="1:49" ht="9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</row>
    <row r="43" spans="1:49" ht="9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</row>
    <row r="44" spans="1:49" ht="9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</row>
    <row r="45" spans="1:49" ht="9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</row>
    <row r="46" spans="1:49" ht="9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</row>
    <row r="47" spans="1:49" ht="9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</row>
    <row r="48" spans="1:49" ht="9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</row>
    <row r="49" spans="1:49" ht="9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</row>
    <row r="50" spans="1:49" ht="9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</row>
    <row r="51" spans="1:49" ht="9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</row>
    <row r="52" spans="1:49" ht="9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</row>
    <row r="53" spans="1:49" ht="9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</row>
    <row r="54" spans="1:49" ht="9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</row>
    <row r="55" spans="1:49" ht="9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</row>
    <row r="56" spans="1:49" ht="9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</row>
    <row r="57" spans="1:49" ht="9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  <row r="58" spans="1:49" ht="9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</row>
    <row r="59" spans="1:49" ht="9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</row>
    <row r="60" spans="1:49" ht="9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</row>
    <row r="61" spans="1:49" ht="9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</row>
    <row r="62" spans="1:49" ht="9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</row>
    <row r="63" spans="1:49" ht="9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</row>
    <row r="64" spans="1:49" ht="9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</row>
    <row r="65" spans="1:49" ht="9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  <row r="66" spans="1:49" ht="9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</row>
    <row r="67" spans="1:49" ht="9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</row>
    <row r="68" spans="1:49" ht="9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</row>
    <row r="69" spans="1:49" ht="9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</row>
    <row r="70" spans="1:49" ht="9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</row>
    <row r="71" spans="1:49" ht="9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</row>
    <row r="72" spans="1:49" ht="9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</row>
    <row r="73" spans="1:49" ht="9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</row>
    <row r="74" spans="1:49" ht="9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</row>
    <row r="75" spans="1:49" ht="9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</row>
    <row r="76" spans="1:49" ht="9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</row>
    <row r="77" spans="1:49" ht="9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</row>
    <row r="78" spans="1:49" ht="9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</row>
    <row r="79" spans="1:49" ht="9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</row>
    <row r="80" spans="1:49" ht="9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</row>
    <row r="81" spans="1:49" ht="9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</row>
    <row r="82" spans="1:49" ht="9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</row>
    <row r="83" spans="1:49" ht="9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</row>
    <row r="84" spans="1:49" ht="9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</row>
    <row r="85" spans="1:49" ht="9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</row>
    <row r="86" spans="1:49" ht="9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</row>
    <row r="87" spans="1:49" ht="9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</row>
    <row r="88" spans="1:49" ht="9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</row>
    <row r="89" spans="1:49" ht="9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</row>
    <row r="90" spans="1:49" ht="9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</row>
    <row r="91" spans="1:49" ht="9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</row>
    <row r="92" spans="1:49" ht="9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</row>
    <row r="93" spans="1:49" ht="9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</row>
    <row r="94" spans="1:49" ht="9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</row>
    <row r="95" spans="1:49" ht="9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</row>
    <row r="96" spans="1:49" ht="9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</row>
    <row r="97" spans="1:49" ht="9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</row>
    <row r="98" spans="1:49" ht="9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</row>
    <row r="99" spans="1:49" ht="9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</row>
    <row r="100" spans="1:49" ht="9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</row>
    <row r="101" spans="1:49" ht="9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</row>
    <row r="102" spans="1:49" ht="9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</row>
    <row r="103" spans="1:49" ht="9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</row>
    <row r="104" spans="1:49" ht="9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</row>
    <row r="105" spans="1:49" ht="9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</row>
    <row r="106" spans="1:49" ht="9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</row>
    <row r="107" spans="1:49" ht="9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</row>
    <row r="108" spans="1:49" ht="9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</row>
    <row r="109" spans="1:49" ht="9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</row>
    <row r="110" spans="1:49" ht="9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</row>
    <row r="111" spans="1:49" ht="9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</row>
    <row r="112" spans="1:49" ht="9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</row>
    <row r="113" spans="1:49" ht="9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</row>
    <row r="114" spans="1:49" ht="9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</row>
    <row r="115" spans="1:49" ht="9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</row>
    <row r="116" spans="1:49" ht="9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</row>
    <row r="117" spans="1:49" ht="9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</row>
    <row r="118" spans="1:49" ht="9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</row>
    <row r="119" spans="1:49" ht="9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</row>
    <row r="120" spans="1:49" ht="9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</row>
    <row r="121" spans="1:49" ht="9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</row>
    <row r="122" spans="1:49" ht="9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</row>
    <row r="123" spans="1:49" ht="9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</row>
    <row r="124" spans="1:49" ht="9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</row>
    <row r="125" spans="1:49" ht="9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</row>
    <row r="126" spans="1:49" ht="9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</row>
    <row r="127" spans="1:49" ht="9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</row>
    <row r="128" spans="1:49" ht="9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</row>
    <row r="129" spans="1:49" ht="9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</row>
    <row r="130" spans="1:49" ht="9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</row>
    <row r="131" spans="1:49" ht="9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</row>
    <row r="132" spans="1:49" ht="9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</row>
    <row r="133" spans="1:49" ht="9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</row>
    <row r="134" spans="1:49" ht="9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</row>
    <row r="135" spans="1:49" ht="9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</row>
    <row r="136" spans="1:49" ht="9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</row>
    <row r="137" spans="1:49" ht="9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</row>
    <row r="138" spans="1:49" ht="9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</row>
    <row r="139" spans="1:49" ht="9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</row>
    <row r="140" spans="1:49" ht="9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</row>
    <row r="141" spans="1:49" ht="9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</row>
    <row r="142" spans="1:49" ht="9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</row>
    <row r="143" spans="1:49" ht="9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</row>
    <row r="144" spans="1:49" ht="9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</row>
    <row r="145" spans="1:49" ht="9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</row>
    <row r="146" spans="1:49" ht="9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</row>
    <row r="147" spans="1:49" ht="9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</row>
    <row r="148" spans="1:49" ht="9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</row>
    <row r="149" spans="1:49" ht="9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</row>
    <row r="150" spans="1:49" ht="9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</row>
    <row r="151" spans="1:49" ht="9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</row>
    <row r="152" spans="1:49" ht="9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</row>
    <row r="153" spans="1:49" ht="9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</row>
    <row r="154" spans="1:49" ht="9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</row>
    <row r="155" spans="1:49" ht="9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</row>
    <row r="156" spans="1:49" ht="9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</row>
    <row r="157" spans="1:49" ht="9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</row>
    <row r="158" spans="1:49" ht="9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</row>
    <row r="159" spans="1:49" ht="9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</row>
    <row r="160" spans="1:49" ht="9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</row>
    <row r="161" spans="1:49" ht="9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</row>
    <row r="162" spans="1:49" ht="9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</row>
    <row r="163" spans="1:49" ht="9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</row>
    <row r="164" spans="1:49" ht="9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</row>
    <row r="165" spans="1:49" ht="9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</row>
    <row r="166" spans="1:49" ht="9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</row>
    <row r="167" spans="1:49" ht="9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</row>
    <row r="168" spans="1:49" ht="9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</row>
    <row r="169" spans="1:49" ht="9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</row>
    <row r="170" spans="1:49" ht="9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</row>
    <row r="171" spans="1:49" ht="9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</row>
    <row r="172" spans="1:49" ht="9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</row>
    <row r="173" spans="1:49" ht="9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</row>
    <row r="174" spans="1:49" ht="9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</row>
    <row r="175" spans="1:49" ht="9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</row>
    <row r="176" spans="1:49" ht="9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</row>
    <row r="177" spans="1:49" ht="9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</row>
    <row r="178" spans="1:49" ht="9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</row>
    <row r="179" spans="1:49" ht="9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</row>
    <row r="180" spans="1:49" ht="9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</row>
    <row r="181" spans="1:49" ht="9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</row>
    <row r="182" spans="1:49" ht="9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</row>
    <row r="183" spans="1:49" ht="9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</row>
    <row r="184" spans="1:49" ht="9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</row>
    <row r="185" spans="1:49" ht="9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</row>
    <row r="186" spans="1:49" ht="9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</row>
    <row r="187" spans="1:49" ht="9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</row>
    <row r="188" spans="1:49" ht="9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</row>
    <row r="189" spans="1:49" ht="9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</row>
    <row r="190" spans="1:49" ht="9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</row>
    <row r="191" spans="1:49" ht="9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</row>
    <row r="192" spans="1:49" ht="9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</row>
    <row r="193" spans="1:49" ht="9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</row>
    <row r="194" spans="1:49" ht="9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</row>
    <row r="195" spans="1:49" ht="9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</row>
    <row r="196" spans="1:49" ht="9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</row>
    <row r="197" spans="1:49" ht="9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</row>
    <row r="198" spans="1:49" ht="9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</row>
    <row r="199" spans="1:49" ht="9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</row>
    <row r="200" spans="1:49" ht="9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</row>
    <row r="201" spans="1:49" ht="9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</row>
    <row r="202" spans="1:49" ht="9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</row>
    <row r="203" spans="1:49" ht="9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</row>
    <row r="204" spans="1:49" ht="9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</row>
    <row r="205" spans="1:49" ht="9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</row>
    <row r="206" spans="1:49" ht="9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</row>
    <row r="207" spans="1:49" ht="9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</row>
    <row r="208" spans="1:49" ht="9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</row>
    <row r="209" spans="1:49" ht="9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</row>
    <row r="210" spans="1:49" ht="9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</row>
    <row r="211" spans="1:49" ht="9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</row>
    <row r="212" spans="1:49" ht="9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</row>
    <row r="213" spans="1:49" ht="9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</row>
    <row r="214" spans="1:49" ht="9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</row>
    <row r="215" spans="1:49" ht="9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</row>
    <row r="216" spans="1:49" ht="9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</row>
    <row r="217" spans="1:49" ht="9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</row>
    <row r="218" spans="1:49" ht="9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</row>
    <row r="219" spans="1:49" ht="9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</row>
    <row r="220" spans="1:49" ht="9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</row>
    <row r="221" spans="1:49" ht="9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</row>
    <row r="222" spans="1:49" ht="9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</row>
    <row r="223" spans="1:49" ht="9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</row>
    <row r="224" spans="1:49" ht="9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</row>
    <row r="225" spans="1:49" ht="9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</row>
    <row r="226" spans="1:49" ht="9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</row>
    <row r="227" spans="1:49" ht="9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</row>
    <row r="228" spans="1:49" ht="9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</row>
    <row r="229" spans="1:49" ht="9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</row>
    <row r="230" spans="1:49" ht="9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</row>
    <row r="231" spans="1:49" ht="9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</row>
    <row r="232" spans="1:49" ht="9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</row>
    <row r="233" spans="1:49" ht="9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</row>
    <row r="234" spans="1:49" ht="9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</row>
    <row r="235" spans="1:49" ht="9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</row>
    <row r="236" spans="1:49" ht="9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</row>
    <row r="237" spans="1:49" ht="9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</row>
    <row r="238" spans="1:49" ht="9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</row>
    <row r="239" spans="1:49" ht="9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</row>
    <row r="240" spans="1:49" ht="9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</row>
    <row r="241" spans="1:49" ht="9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</row>
    <row r="242" spans="1:49" ht="9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</row>
    <row r="243" spans="1:49" ht="9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</row>
    <row r="244" spans="1:49" ht="9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</row>
    <row r="245" spans="1:49" ht="9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</row>
    <row r="246" spans="1:49" ht="9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</row>
    <row r="247" spans="1:49" ht="9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</row>
    <row r="248" spans="1:49" ht="9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</row>
    <row r="249" spans="1:49" ht="9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</row>
    <row r="250" spans="1:49" ht="9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</row>
    <row r="251" spans="1:49" ht="9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</row>
    <row r="252" spans="1:49" ht="9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</row>
    <row r="253" spans="1:49" ht="9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</row>
    <row r="254" spans="1:49" ht="9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</row>
    <row r="255" spans="1:49" ht="9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</row>
    <row r="256" spans="1:49" ht="9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</row>
    <row r="257" spans="1:49" ht="9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</row>
    <row r="258" spans="1:49" ht="9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</row>
    <row r="259" spans="1:49" ht="9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</row>
    <row r="260" spans="1:49" ht="9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</row>
    <row r="261" spans="1:49" ht="9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</row>
    <row r="262" spans="1:49" ht="9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</row>
    <row r="263" spans="1:49" ht="9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</row>
    <row r="264" spans="1:49" ht="9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</row>
    <row r="265" spans="1:49" ht="9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</row>
    <row r="266" spans="1:49" ht="9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</row>
    <row r="267" spans="1:49" ht="9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</row>
    <row r="268" spans="1:49" ht="9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</row>
    <row r="269" spans="1:49" ht="9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</row>
    <row r="270" spans="1:49" ht="9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</row>
    <row r="271" spans="1:49" ht="9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</row>
    <row r="272" spans="1:49" ht="9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</row>
    <row r="273" spans="1:49" ht="9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</row>
    <row r="274" spans="1:49" ht="9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</row>
    <row r="275" spans="1:49" ht="9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</row>
    <row r="276" spans="1:49" ht="9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</row>
    <row r="277" spans="1:49" ht="9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</row>
    <row r="278" spans="1:49" ht="9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</row>
    <row r="279" spans="1:49" ht="9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</row>
    <row r="280" spans="1:49" ht="9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</row>
    <row r="281" spans="1:49" ht="9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</row>
    <row r="282" spans="1:49" ht="9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</row>
    <row r="283" spans="1:49" ht="9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</row>
    <row r="284" spans="1:49" ht="9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</row>
    <row r="285" spans="1:49" ht="9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</row>
    <row r="286" spans="1:49" ht="9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</row>
    <row r="287" spans="1:49" ht="9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</row>
    <row r="288" spans="1:49" ht="9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</row>
    <row r="289" spans="1:49" ht="9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</row>
    <row r="290" spans="1:49" ht="9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</row>
    <row r="291" spans="1:49" ht="9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</row>
    <row r="292" spans="1:49" ht="9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</row>
    <row r="293" spans="1:49" ht="9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</row>
    <row r="294" spans="1:49" ht="9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</row>
    <row r="295" spans="1:49" ht="9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</row>
    <row r="296" spans="1:49" ht="9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</row>
    <row r="297" spans="1:49" ht="9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</row>
    <row r="298" spans="1:49" ht="9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</row>
    <row r="299" spans="1:49" ht="9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</row>
    <row r="300" spans="1:49" ht="9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</row>
    <row r="301" spans="1:49" ht="9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</row>
    <row r="302" spans="1:49" ht="9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</row>
    <row r="303" spans="1:49" ht="9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</row>
    <row r="304" spans="1:49" ht="9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</row>
    <row r="305" spans="1:49" ht="9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</row>
    <row r="306" spans="1:49" ht="9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</row>
    <row r="307" spans="1:49" ht="9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</row>
    <row r="308" spans="1:49" ht="9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</row>
    <row r="309" spans="1:49" ht="9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</row>
    <row r="310" spans="1:49" ht="9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</row>
    <row r="311" spans="1:49" ht="9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</row>
    <row r="312" spans="1:49" ht="9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</row>
    <row r="313" spans="1:49" ht="9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</row>
    <row r="314" spans="1:49" ht="9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</row>
    <row r="315" spans="1:49" ht="9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</row>
    <row r="316" spans="1:49" ht="9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</row>
    <row r="317" spans="1:49" ht="9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</row>
    <row r="318" spans="1:49" ht="9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</row>
    <row r="319" spans="1:49" ht="9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</row>
    <row r="320" spans="1:49" ht="9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</row>
    <row r="321" spans="1:49" ht="9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</row>
    <row r="322" spans="1:49" ht="9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</row>
    <row r="323" spans="1:49" ht="9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</row>
    <row r="324" spans="1:49" ht="9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</row>
    <row r="325" spans="1:49" ht="9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</row>
    <row r="326" spans="1:49" ht="9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</row>
    <row r="327" spans="1:49" ht="9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</row>
    <row r="328" spans="1:49" ht="9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</row>
    <row r="329" spans="1:49" ht="9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</row>
    <row r="330" spans="1:49" ht="9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</row>
    <row r="331" spans="1:49" ht="9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</row>
    <row r="332" spans="1:49" ht="9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</row>
    <row r="333" spans="1:49" ht="9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</row>
    <row r="334" spans="1:49" ht="9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</row>
    <row r="335" spans="1:49" ht="9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</row>
    <row r="336" spans="1:49" ht="9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</row>
    <row r="337" spans="1:49" ht="9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</row>
    <row r="338" spans="1:49" ht="9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</row>
    <row r="339" spans="1:49" ht="9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</row>
    <row r="340" spans="1:49" ht="9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</row>
    <row r="341" spans="1:49" ht="9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</row>
    <row r="342" spans="1:49" ht="9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</row>
    <row r="343" spans="1:49" ht="9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</row>
    <row r="344" spans="1:49" ht="9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</row>
    <row r="345" spans="1:49" ht="9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</row>
    <row r="346" spans="1:49" ht="9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</row>
    <row r="347" spans="1:49" ht="9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</row>
    <row r="348" spans="1:49" ht="9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</row>
    <row r="349" spans="1:49" ht="9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</row>
    <row r="350" spans="1:49" ht="9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</row>
    <row r="351" spans="1:49" ht="9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</row>
    <row r="352" spans="1:49" ht="9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</row>
    <row r="353" spans="1:49" ht="9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</row>
    <row r="354" spans="1:49" ht="9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</row>
    <row r="355" spans="1:49" ht="9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</row>
    <row r="356" spans="1:49" ht="9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</row>
    <row r="357" spans="1:49" ht="9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</row>
    <row r="358" spans="1:49" ht="9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</row>
    <row r="359" spans="1:49" ht="9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</row>
    <row r="360" spans="1:49" ht="9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</row>
    <row r="361" spans="1:49" ht="9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</row>
    <row r="362" spans="1:49" ht="9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</row>
    <row r="363" spans="1:49" ht="9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</row>
    <row r="364" spans="1:49" ht="9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</row>
    <row r="365" spans="1:49" ht="9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</row>
    <row r="366" spans="1:49" ht="9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</row>
    <row r="367" spans="1:49" ht="9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</row>
    <row r="368" spans="1:49" ht="9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</row>
    <row r="369" spans="1:49" ht="9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</row>
    <row r="370" spans="1:49" ht="9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</row>
    <row r="371" spans="1:49" ht="9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</row>
    <row r="372" spans="1:49" ht="9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</row>
    <row r="373" spans="1:49" ht="9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</row>
    <row r="374" spans="1:49" ht="9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</row>
    <row r="375" spans="1:49" ht="9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</row>
    <row r="376" spans="1:49" ht="9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</row>
    <row r="377" spans="1:49" ht="9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</row>
    <row r="378" spans="1:49" ht="9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</row>
    <row r="379" spans="1:49" ht="9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</row>
    <row r="380" spans="1:49" ht="9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</row>
    <row r="381" spans="1:49" ht="9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</row>
    <row r="382" spans="1:49" ht="9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</row>
    <row r="383" spans="1:49" ht="9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</row>
    <row r="384" spans="1:49" ht="9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</row>
    <row r="385" spans="1:49" ht="9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</row>
    <row r="386" spans="1:49" ht="9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</row>
    <row r="387" spans="1:49" ht="9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</row>
    <row r="388" spans="1:49" ht="9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</row>
    <row r="389" spans="1:49" ht="9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</row>
    <row r="390" spans="1:49" ht="9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</row>
    <row r="391" spans="1:49" ht="9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</row>
    <row r="392" spans="1:49" ht="9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</row>
    <row r="393" spans="1:49" ht="9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</row>
    <row r="394" spans="1:49" ht="9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</row>
    <row r="395" spans="1:49" ht="9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</row>
    <row r="396" spans="1:49" ht="9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</row>
    <row r="397" spans="1:49" ht="9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</row>
    <row r="398" spans="1:49" ht="9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</row>
    <row r="399" spans="1:49" ht="9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</row>
    <row r="400" spans="1:49" ht="9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</row>
    <row r="401" spans="1:49" ht="9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</row>
    <row r="402" spans="1:49" ht="9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</row>
    <row r="403" spans="1:49" ht="9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</row>
    <row r="404" spans="1:49" ht="9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</row>
    <row r="405" spans="1:49" ht="9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</row>
    <row r="406" spans="1:49" ht="9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</row>
    <row r="407" spans="1:49" ht="9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</row>
    <row r="408" spans="1:49" ht="9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</row>
    <row r="409" spans="1:49" ht="9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</row>
    <row r="410" spans="1:49" ht="9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</row>
    <row r="411" spans="1:49" ht="9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</row>
    <row r="412" spans="1:49" ht="9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</row>
    <row r="413" spans="1:49" ht="9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</row>
    <row r="414" spans="1:49" ht="9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</row>
    <row r="415" spans="1:49" ht="9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</row>
    <row r="416" spans="1:49" ht="9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</row>
    <row r="417" spans="1:49" ht="9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</row>
    <row r="418" spans="1:49" ht="9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</row>
    <row r="419" spans="1:49" ht="9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</row>
    <row r="420" spans="1:49" ht="9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</row>
    <row r="421" spans="1:49" ht="9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</row>
    <row r="422" spans="1:49" ht="9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</row>
    <row r="423" spans="1:49" ht="9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</row>
    <row r="424" spans="1:49" ht="9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</row>
    <row r="425" spans="1:49" ht="9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</row>
    <row r="426" spans="1:49" ht="9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</row>
    <row r="427" spans="1:49" ht="9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</row>
    <row r="428" spans="1:49" ht="9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</row>
    <row r="429" spans="1:49" ht="9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</row>
    <row r="430" spans="1:49" ht="9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</row>
    <row r="431" spans="1:49" ht="9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</row>
    <row r="432" spans="1:49" ht="9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</row>
    <row r="433" spans="1:49" ht="9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</row>
    <row r="434" spans="1:49" ht="9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</row>
    <row r="435" spans="1:49" ht="9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</row>
    <row r="436" spans="1:49" ht="9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</row>
    <row r="437" spans="1:49" ht="9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</row>
    <row r="438" spans="1:49" ht="9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</row>
    <row r="439" spans="1:49" ht="9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</row>
    <row r="440" spans="1:49" ht="9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</row>
    <row r="441" spans="1:49" ht="9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</row>
    <row r="442" spans="1:49" ht="9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</row>
    <row r="443" spans="1:49" ht="9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</row>
    <row r="444" spans="1:49" ht="9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</row>
    <row r="445" spans="1:49" ht="9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</row>
    <row r="446" spans="1:49" ht="9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</row>
    <row r="447" spans="1:49" ht="9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</row>
    <row r="448" spans="1:49" ht="9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</row>
    <row r="449" spans="1:49" ht="9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</row>
    <row r="450" spans="1:49" ht="9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</row>
    <row r="451" spans="1:49" ht="9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</row>
    <row r="452" spans="1:49" ht="9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</row>
    <row r="453" spans="1:49" ht="9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</row>
    <row r="454" spans="1:49" ht="9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</row>
    <row r="455" spans="1:49" ht="9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</row>
    <row r="456" spans="1:49" ht="9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</row>
    <row r="457" spans="1:49" ht="9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</row>
    <row r="458" spans="1:49" ht="9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</row>
    <row r="459" spans="1:49" ht="9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</row>
    <row r="460" spans="1:49" ht="9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</row>
    <row r="461" spans="1:49" ht="9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</row>
    <row r="462" spans="1:49" ht="9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</row>
    <row r="463" spans="1:49" ht="9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</row>
    <row r="464" spans="1:49" ht="9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</row>
    <row r="465" spans="1:49" ht="9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</row>
    <row r="466" spans="1:49" ht="9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</row>
    <row r="467" spans="1:49" ht="9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</row>
    <row r="468" spans="1:49" ht="9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</row>
    <row r="469" spans="1:49" ht="9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</row>
    <row r="470" spans="1:49" ht="9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</row>
    <row r="471" spans="1:49" ht="9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</row>
    <row r="472" spans="1:49" ht="9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</row>
    <row r="473" spans="1:49" ht="9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</row>
    <row r="474" spans="1:49" ht="9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</row>
    <row r="475" spans="1:49" ht="9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</row>
    <row r="476" spans="1:49" ht="9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</row>
    <row r="477" spans="1:49" ht="9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</row>
    <row r="478" spans="1:49" ht="9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</row>
    <row r="479" spans="1:49" ht="9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</row>
    <row r="480" spans="1:49" ht="9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</row>
    <row r="481" spans="1:49" ht="9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</row>
    <row r="482" spans="1:49" ht="9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</row>
    <row r="483" spans="1:49" ht="9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</row>
    <row r="484" spans="1:49" ht="9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</row>
    <row r="485" spans="1:49" ht="9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</row>
    <row r="486" spans="1:49" ht="9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</row>
    <row r="487" spans="1:49" ht="9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</row>
    <row r="488" spans="1:49" ht="9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</row>
    <row r="489" spans="1:49" ht="9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</row>
    <row r="490" spans="1:49" ht="9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</row>
    <row r="491" spans="1:49" ht="9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</row>
    <row r="492" spans="1:49" ht="9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</row>
    <row r="493" spans="1:49" ht="9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</row>
    <row r="494" spans="1:49" ht="9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</row>
    <row r="495" spans="1:49" ht="9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</row>
    <row r="496" spans="1:49" ht="9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</row>
    <row r="497" spans="1:49" ht="9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</row>
    <row r="498" spans="1:49" ht="9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</row>
    <row r="499" spans="1:49" ht="9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</row>
    <row r="500" spans="1:49" ht="9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</row>
    <row r="501" spans="1:49" ht="9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</row>
    <row r="502" spans="1:49" ht="9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</row>
    <row r="503" spans="1:49" ht="9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</row>
    <row r="504" spans="1:49" ht="9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</row>
    <row r="505" spans="1:49" ht="9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</row>
    <row r="506" spans="1:49" ht="9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</row>
    <row r="507" spans="1:49" ht="9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</row>
    <row r="508" spans="1:49" ht="9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</row>
    <row r="509" spans="1:49" ht="9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</row>
    <row r="510" spans="1:49" ht="9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</row>
    <row r="511" spans="1:49" ht="9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</row>
    <row r="512" spans="1:49" ht="9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</row>
    <row r="513" spans="1:49" ht="9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</row>
    <row r="514" spans="1:49" ht="9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</row>
    <row r="515" spans="1:49" ht="9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</row>
    <row r="516" spans="1:49" ht="9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</row>
    <row r="517" spans="1:49" ht="9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</row>
    <row r="518" spans="1:49" ht="9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</row>
    <row r="519" spans="1:49" ht="9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</row>
    <row r="520" spans="1:49" ht="9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</row>
    <row r="521" spans="1:49" ht="9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</row>
    <row r="522" spans="1:49" ht="9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</row>
    <row r="523" spans="1:49" ht="9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</row>
    <row r="524" spans="1:49" ht="9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</row>
    <row r="525" spans="1:49" ht="9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</row>
    <row r="526" spans="1:49" ht="9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</row>
    <row r="527" spans="1:49" ht="9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</row>
    <row r="528" spans="1:49" ht="9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</row>
    <row r="529" spans="1:49" ht="9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</row>
    <row r="530" spans="1:49" ht="9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</row>
    <row r="531" spans="1:49" ht="9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</row>
    <row r="532" spans="1:49" ht="9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</row>
    <row r="533" spans="1:49" ht="9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</row>
    <row r="534" spans="1:49" ht="9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</row>
    <row r="535" spans="1:49" ht="9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</row>
    <row r="536" spans="1:49" ht="9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</row>
    <row r="537" spans="1:49" ht="9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</row>
    <row r="538" spans="1:49" ht="9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</row>
    <row r="539" spans="1:49" ht="9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</row>
    <row r="540" spans="1:49" ht="9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</row>
    <row r="541" spans="1:49" ht="9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</row>
    <row r="542" spans="1:49" ht="9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</row>
    <row r="543" spans="1:49" ht="9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</row>
    <row r="544" spans="1:49" ht="9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</row>
    <row r="545" spans="1:49" ht="9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</row>
    <row r="546" spans="1:49" ht="9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</row>
    <row r="547" spans="1:49" ht="9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</row>
    <row r="548" spans="1:49" ht="9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</row>
    <row r="549" spans="1:49" ht="9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</row>
    <row r="550" spans="1:49" ht="9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</row>
    <row r="551" spans="1:49" ht="9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</row>
    <row r="552" spans="1:49" ht="9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</row>
    <row r="553" spans="1:49" ht="9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</row>
    <row r="554" spans="1:49" ht="9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</row>
    <row r="555" spans="1:49" ht="9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</row>
    <row r="556" spans="1:49" ht="9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</row>
    <row r="557" spans="1:49" ht="9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</row>
    <row r="558" spans="1:49" ht="9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</row>
    <row r="559" spans="1:49" ht="9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</row>
    <row r="560" spans="1:49" ht="9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</row>
    <row r="561" spans="1:49" ht="9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</row>
    <row r="562" spans="1:49" ht="9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</row>
    <row r="563" spans="1:49" ht="9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</row>
    <row r="564" spans="1:49" ht="9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</row>
    <row r="565" spans="1:49" ht="9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</row>
    <row r="566" spans="1:49" ht="9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</row>
    <row r="567" spans="1:49" ht="9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</row>
    <row r="568" spans="1:49" ht="9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</row>
    <row r="569" spans="1:49" ht="9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</row>
    <row r="570" spans="1:49" ht="9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</row>
    <row r="571" spans="1:49" ht="9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</row>
    <row r="572" spans="1:49" ht="9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</row>
    <row r="573" spans="1:49" ht="9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</row>
    <row r="574" spans="1:49" ht="9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</row>
    <row r="575" spans="1:49" ht="9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</row>
    <row r="576" spans="1:49" ht="9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</row>
    <row r="577" spans="1:49" ht="9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</row>
    <row r="578" spans="1:49" ht="9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</row>
    <row r="579" spans="1:49" ht="9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</row>
    <row r="580" spans="1:49" ht="9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</row>
    <row r="581" spans="1:49" ht="9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</row>
    <row r="582" spans="1:49" ht="9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</row>
    <row r="583" spans="1:49" ht="9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</row>
    <row r="584" spans="1:49" ht="9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</row>
    <row r="585" spans="1:49" ht="9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</row>
    <row r="586" spans="1:49" ht="9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</row>
    <row r="587" spans="1:49" ht="9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</row>
    <row r="588" spans="1:49" ht="9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</row>
    <row r="589" spans="1:49" ht="9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</row>
    <row r="590" spans="1:49" ht="9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</row>
    <row r="591" spans="1:49" ht="9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</row>
    <row r="592" spans="1:49" ht="9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</row>
    <row r="593" spans="1:49" ht="9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</row>
    <row r="594" spans="1:49" ht="9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</row>
    <row r="595" spans="1:49" ht="9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</row>
    <row r="596" spans="1:49" ht="9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</row>
    <row r="597" spans="1:49" ht="9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</row>
    <row r="598" spans="1:49" ht="9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</row>
    <row r="599" spans="1:49" ht="9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</row>
    <row r="600" spans="1:49" ht="9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</row>
    <row r="601" spans="1:49" ht="9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</row>
    <row r="602" spans="1:49" ht="9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</row>
    <row r="603" spans="1:49" ht="9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</row>
    <row r="604" spans="1:49" ht="9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</row>
    <row r="605" spans="1:49" ht="9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</row>
    <row r="606" spans="1:49" ht="9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</row>
    <row r="607" spans="1:49" ht="9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</row>
    <row r="608" spans="1:49" ht="9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</row>
    <row r="609" spans="1:49" ht="9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</row>
    <row r="610" spans="1:49" ht="9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</row>
    <row r="611" spans="1:49" ht="9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</row>
    <row r="612" spans="1:49" ht="9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</row>
    <row r="613" spans="1:49" ht="9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</row>
    <row r="614" spans="1:49" ht="9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</row>
    <row r="615" spans="1:49" ht="9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</row>
    <row r="616" spans="1:49" ht="9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</row>
    <row r="617" spans="1:49" ht="9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</row>
    <row r="618" spans="1:49" ht="9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</row>
    <row r="619" spans="1:49" ht="9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</row>
    <row r="620" spans="1:49" ht="9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</row>
    <row r="621" spans="1:49" ht="9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</row>
    <row r="622" spans="1:49" ht="9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</row>
    <row r="623" spans="1:49" ht="9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</row>
    <row r="624" spans="1:49" ht="9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</row>
    <row r="625" spans="1:49" ht="9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</row>
    <row r="626" spans="1:49" ht="9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</row>
    <row r="627" spans="1:49" ht="9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</row>
    <row r="628" spans="1:49" ht="9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</row>
    <row r="629" spans="1:49" ht="9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</row>
    <row r="630" spans="1:49" ht="9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</row>
    <row r="631" spans="1:49" ht="9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</row>
    <row r="632" spans="1:49" ht="9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</row>
    <row r="633" spans="1:49" ht="9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</row>
    <row r="634" spans="1:49" ht="9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</row>
    <row r="635" spans="1:49" ht="9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</row>
    <row r="636" spans="1:49" ht="9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</row>
    <row r="637" spans="1:49" ht="9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</row>
    <row r="638" spans="1:49" ht="9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</row>
    <row r="639" spans="1:49" ht="9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</row>
    <row r="640" spans="1:49" ht="9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</row>
    <row r="641" spans="1:49" ht="9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</row>
    <row r="642" spans="1:49" ht="9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</row>
    <row r="643" spans="1:49" ht="9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</row>
    <row r="644" spans="1:49" ht="9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</row>
    <row r="645" spans="1:49" ht="9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</row>
    <row r="646" spans="1:49" ht="9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</row>
    <row r="647" spans="1:49" ht="9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</row>
    <row r="648" spans="1:49" ht="9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</row>
    <row r="649" spans="1:49" ht="9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</row>
    <row r="650" spans="1:49" ht="9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</row>
    <row r="651" spans="1:49" ht="9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</row>
    <row r="652" spans="1:49" ht="9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</row>
    <row r="653" spans="1:49" ht="9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</row>
    <row r="654" spans="1:49" ht="9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</row>
    <row r="655" spans="1:49" ht="9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</row>
    <row r="656" spans="1:49" ht="9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</row>
    <row r="657" spans="1:49" ht="9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</row>
    <row r="658" spans="1:49" ht="9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</row>
    <row r="659" spans="1:49" ht="9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</row>
    <row r="660" spans="1:49" ht="9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</row>
    <row r="661" spans="1:49" ht="9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</row>
    <row r="662" spans="1:49" ht="9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</row>
    <row r="663" spans="1:49" ht="9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</row>
    <row r="664" spans="1:49" ht="9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</row>
    <row r="665" spans="1:49" ht="9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</row>
    <row r="666" spans="1:49" ht="9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</row>
    <row r="667" spans="1:49" ht="9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</row>
    <row r="668" spans="1:49" ht="9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</row>
    <row r="669" spans="1:49" ht="9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</row>
    <row r="670" spans="1:49" ht="9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</row>
    <row r="671" spans="1:49" ht="9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</row>
    <row r="672" spans="1:49" ht="9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</row>
    <row r="673" spans="1:49" ht="9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</row>
    <row r="674" spans="1:49" ht="9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</row>
    <row r="675" spans="1:49" ht="9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</row>
    <row r="676" spans="1:49" ht="9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</row>
    <row r="677" spans="1:49" ht="9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</row>
    <row r="678" spans="1:49" ht="9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</row>
    <row r="679" spans="1:49" ht="9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</row>
    <row r="680" spans="1:49" ht="9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</row>
    <row r="681" spans="1:49" ht="9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</row>
    <row r="682" spans="1:49" ht="9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</row>
    <row r="683" spans="1:49" ht="9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</row>
    <row r="684" spans="1:49" ht="9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</row>
    <row r="685" spans="1:49" ht="9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</row>
    <row r="686" spans="1:49" ht="9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</row>
    <row r="687" spans="1:49" ht="9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</row>
    <row r="688" spans="1:49" ht="9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</row>
    <row r="689" spans="1:49" ht="9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</row>
    <row r="690" spans="1:49" ht="9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</row>
    <row r="691" spans="1:49" ht="9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</row>
    <row r="692" spans="1:49" ht="9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</row>
    <row r="693" spans="1:49" ht="9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</row>
    <row r="694" spans="1:49" ht="9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</row>
    <row r="695" spans="1:49" ht="9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</row>
    <row r="696" spans="1:49" ht="9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</row>
    <row r="697" spans="1:49" ht="9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</row>
    <row r="698" spans="1:49" ht="9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</row>
    <row r="699" spans="1:49" ht="9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</row>
    <row r="700" spans="1:49" ht="9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</row>
    <row r="701" spans="1:49" ht="9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</row>
    <row r="702" spans="1:49" ht="9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</row>
    <row r="703" spans="1:49" ht="9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</row>
    <row r="704" spans="1:49" ht="9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</row>
    <row r="705" spans="1:49" ht="9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</row>
    <row r="706" spans="1:49" ht="9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</row>
    <row r="707" spans="1:49" ht="9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</row>
    <row r="708" spans="1:49" ht="9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</row>
    <row r="709" spans="1:49" ht="9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</row>
    <row r="710" spans="1:49" ht="9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</row>
    <row r="711" spans="1:49" ht="9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</row>
    <row r="712" spans="1:49" ht="9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</row>
    <row r="713" spans="1:49" ht="9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</row>
    <row r="714" spans="1:49" ht="9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</row>
    <row r="715" spans="1:49" ht="9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</row>
    <row r="716" spans="1:49" ht="9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</row>
    <row r="717" spans="1:49" ht="9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</row>
    <row r="718" spans="1:49" ht="9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</row>
    <row r="719" spans="1:49" ht="9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</row>
    <row r="720" spans="1:49" ht="9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</row>
    <row r="721" spans="1:49" ht="9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</row>
    <row r="722" spans="1:49" ht="9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</row>
    <row r="723" spans="1:49" ht="9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</row>
    <row r="724" spans="1:49" ht="9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</row>
    <row r="725" spans="1:49" ht="9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</row>
    <row r="726" spans="1:49" ht="9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</row>
    <row r="727" spans="1:49" ht="9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</row>
    <row r="728" spans="1:49" ht="9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</row>
    <row r="729" spans="1:49" ht="9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</row>
    <row r="730" spans="1:49" ht="9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</row>
    <row r="731" spans="1:49" ht="9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</row>
    <row r="732" spans="1:49" ht="9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</row>
    <row r="733" spans="1:49" ht="9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</row>
    <row r="734" spans="1:49" ht="9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</row>
    <row r="735" spans="1:49" ht="9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</row>
    <row r="736" spans="1:49" ht="9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</row>
    <row r="737" spans="1:49" ht="9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</row>
    <row r="738" spans="1:49" ht="9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</row>
    <row r="739" spans="1:49" ht="9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</row>
    <row r="740" spans="1:49" ht="9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</row>
    <row r="741" spans="1:49" ht="9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</row>
    <row r="742" spans="1:49" ht="9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</row>
    <row r="743" spans="1:49" ht="9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</row>
    <row r="744" spans="1:49" ht="9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</row>
    <row r="745" spans="1:49" ht="9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</row>
    <row r="746" spans="1:49" ht="9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</row>
    <row r="747" spans="1:49" ht="9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</row>
    <row r="748" spans="1:49" ht="9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</row>
    <row r="749" spans="1:49" ht="9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</row>
    <row r="750" spans="1:49" ht="9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</row>
    <row r="751" spans="1:49" ht="9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</row>
    <row r="752" spans="1:49" ht="9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</row>
    <row r="753" spans="1:49" ht="9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</row>
    <row r="754" spans="1:49" ht="9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</row>
    <row r="755" spans="1:49" ht="9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</row>
    <row r="756" spans="1:49" ht="9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</row>
    <row r="757" spans="1:49" ht="9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</row>
    <row r="758" spans="1:49" ht="9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</row>
    <row r="759" spans="1:49" ht="9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</row>
    <row r="760" spans="1:49" ht="9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</row>
    <row r="761" spans="1:49" ht="9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</row>
    <row r="762" spans="1:49" ht="9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</row>
    <row r="763" spans="1:49" ht="9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</row>
    <row r="764" spans="1:49" ht="9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</row>
    <row r="765" spans="1:49" ht="9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</row>
    <row r="766" spans="1:49" ht="9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</row>
    <row r="767" spans="1:49" ht="9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</row>
    <row r="768" spans="1:49" ht="9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</row>
    <row r="769" spans="1:49" ht="9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</row>
    <row r="770" spans="1:49" ht="9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</row>
    <row r="771" spans="1:49" ht="9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</row>
    <row r="772" spans="1:49" ht="9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</row>
    <row r="773" spans="1:49" ht="9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</row>
    <row r="774" spans="1:49" ht="9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</row>
    <row r="775" spans="1:49" ht="9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</row>
    <row r="776" spans="1:49" ht="9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</row>
    <row r="777" spans="1:49" ht="9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</row>
    <row r="778" spans="1:49" ht="9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</row>
    <row r="779" spans="1:49" ht="9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</row>
    <row r="780" spans="1:49" ht="9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</row>
    <row r="781" spans="1:49" ht="9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</row>
    <row r="782" spans="1:49" ht="9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</row>
    <row r="783" spans="1:49" ht="9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</row>
    <row r="784" spans="1:49" ht="9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</row>
    <row r="785" spans="1:49" ht="9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</row>
    <row r="786" spans="1:49" ht="9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</row>
    <row r="787" spans="1:49" ht="9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</row>
    <row r="788" spans="1:49" ht="9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</row>
    <row r="789" spans="1:49" ht="9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</row>
    <row r="790" spans="1:49" ht="9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</row>
    <row r="791" spans="1:49" ht="9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</row>
    <row r="792" spans="1:49" ht="9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</row>
    <row r="793" spans="1:49" ht="9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</row>
    <row r="794" spans="1:49" ht="9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</row>
    <row r="795" spans="1:49" ht="9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</row>
    <row r="796" spans="1:49" ht="9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</row>
    <row r="797" spans="1:49" ht="9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</row>
    <row r="798" spans="1:49" ht="9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</row>
    <row r="799" spans="1:49" ht="9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</row>
    <row r="800" spans="1:49" ht="9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</row>
    <row r="801" spans="1:49" ht="9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</row>
    <row r="802" spans="1:49" ht="9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</row>
    <row r="803" spans="1:49" ht="9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</row>
    <row r="804" spans="1:49" ht="9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</row>
    <row r="805" spans="1:49" ht="9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</row>
    <row r="806" spans="1:49" ht="9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</row>
    <row r="807" spans="1:49" ht="9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</row>
    <row r="808" spans="1:49" ht="9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</row>
    <row r="809" spans="1:49" ht="9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</row>
    <row r="810" spans="1:49" ht="9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</row>
    <row r="811" spans="1:49" ht="9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</row>
    <row r="812" spans="1:49" ht="9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</row>
    <row r="813" spans="1:49" ht="9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</row>
    <row r="814" spans="1:49" ht="9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</row>
    <row r="815" spans="1:49" ht="9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</row>
    <row r="816" spans="1:49" ht="9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</row>
    <row r="817" spans="1:49" ht="9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</row>
    <row r="818" spans="1:49" ht="9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</row>
    <row r="819" spans="1:49" ht="9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</row>
    <row r="820" spans="1:49" ht="9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</row>
    <row r="821" spans="1:49" ht="9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</row>
    <row r="822" spans="1:49" ht="9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</row>
    <row r="823" spans="1:49" ht="9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</row>
    <row r="824" spans="1:49" ht="9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</row>
    <row r="825" spans="1:49" ht="9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</row>
    <row r="826" spans="1:49" ht="9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</row>
    <row r="827" spans="1:49" ht="9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</row>
    <row r="828" spans="1:49" ht="9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</row>
    <row r="829" spans="1:49" ht="9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</row>
    <row r="830" spans="1:49" ht="9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</row>
    <row r="831" spans="1:49" ht="9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</row>
    <row r="832" spans="1:49" ht="9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</row>
    <row r="833" spans="1:49" ht="9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</row>
    <row r="834" spans="1:49" ht="9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</row>
    <row r="835" spans="1:49" ht="9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</row>
    <row r="836" spans="1:49" ht="9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</row>
    <row r="837" spans="1:49" ht="9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</row>
    <row r="838" spans="1:49" ht="9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</row>
    <row r="839" spans="1:49" ht="9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</row>
    <row r="840" spans="1:49" ht="9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</row>
    <row r="841" spans="1:49" ht="9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</row>
    <row r="842" spans="1:49" ht="9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</row>
    <row r="843" spans="1:49" ht="9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</row>
    <row r="844" spans="1:49" ht="9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</row>
    <row r="845" spans="1:49" ht="9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</row>
    <row r="846" spans="1:49" ht="9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</row>
    <row r="847" spans="1:49" ht="9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</row>
    <row r="848" spans="1:49" ht="9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</row>
    <row r="849" spans="1:49" ht="9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</row>
    <row r="850" spans="1:49" ht="9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</row>
    <row r="851" spans="1:49" ht="9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</row>
    <row r="852" spans="1:49" ht="9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</row>
    <row r="853" spans="1:49" ht="9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</row>
    <row r="854" spans="1:49" ht="9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</row>
    <row r="855" spans="1:49" ht="9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</row>
    <row r="856" spans="1:49" ht="9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</row>
    <row r="857" spans="1:49" ht="9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</row>
    <row r="858" spans="1:49" ht="9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</row>
    <row r="859" spans="1:49" ht="9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</row>
    <row r="860" spans="1:49" ht="9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</row>
    <row r="861" spans="1:49" ht="9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</row>
    <row r="862" spans="1:49" ht="9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</row>
    <row r="863" spans="1:49" ht="9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</row>
    <row r="864" spans="1:49" ht="9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</row>
    <row r="865" spans="1:49" ht="9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</row>
    <row r="866" spans="1:49" ht="9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</row>
    <row r="867" spans="1:49" ht="9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</row>
    <row r="868" spans="1:49" ht="9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</row>
    <row r="869" spans="1:49" ht="9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</row>
    <row r="870" spans="1:49" ht="9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</row>
    <row r="871" spans="1:49" ht="9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</row>
    <row r="872" spans="1:49" ht="9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</row>
    <row r="873" spans="1:49" ht="9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</row>
    <row r="874" spans="1:49" ht="9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</row>
    <row r="875" spans="1:49" ht="9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</row>
    <row r="876" spans="1:49" ht="9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</row>
    <row r="877" spans="1:49" ht="9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</row>
    <row r="878" spans="1:49" ht="9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</row>
    <row r="879" spans="1:49" ht="9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</row>
    <row r="880" spans="1:49" ht="9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</row>
    <row r="881" spans="1:49" ht="9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</row>
    <row r="882" spans="1:49" ht="9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</row>
    <row r="883" spans="1:49" ht="9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</row>
    <row r="884" spans="1:49" ht="9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</row>
    <row r="885" spans="1:49" ht="9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</row>
    <row r="886" spans="1:49" ht="9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</row>
    <row r="887" spans="1:49" ht="9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</row>
    <row r="888" spans="1:49" ht="9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</row>
    <row r="889" spans="1:49" ht="9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</row>
    <row r="890" spans="1:49" ht="9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</row>
    <row r="891" spans="1:49" ht="9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</row>
    <row r="892" spans="1:49" ht="9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</row>
    <row r="893" spans="1:49" ht="9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</row>
    <row r="894" spans="1:49" ht="9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</row>
    <row r="895" spans="1:49" ht="9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</row>
    <row r="896" spans="1:49" ht="9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</row>
    <row r="897" spans="1:49" ht="9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</row>
    <row r="898" spans="1:49" ht="9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</row>
    <row r="899" spans="1:49" ht="9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</row>
    <row r="900" spans="1:49" ht="9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</row>
    <row r="901" spans="1:49" ht="9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</row>
    <row r="902" spans="1:49" ht="9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</row>
    <row r="903" spans="1:49" ht="9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</row>
    <row r="904" spans="1:49" ht="9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</row>
    <row r="905" spans="1:49" ht="9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</row>
    <row r="906" spans="1:49" ht="9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</row>
    <row r="907" spans="1:49" ht="9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</row>
    <row r="908" spans="1:49" ht="9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</row>
    <row r="909" spans="1:49" ht="9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</row>
    <row r="910" spans="1:49" ht="9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</row>
    <row r="911" spans="1:49" ht="9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</row>
    <row r="912" spans="1:49" ht="9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</row>
    <row r="913" spans="1:49" ht="9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</row>
    <row r="914" spans="1:49" ht="9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</row>
    <row r="915" spans="1:49" ht="9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</row>
    <row r="916" spans="1:49" ht="9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</row>
    <row r="917" spans="1:49" ht="9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</row>
    <row r="918" spans="1:49" ht="9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</row>
    <row r="919" spans="1:49" ht="9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</row>
    <row r="920" spans="1:49" ht="9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</row>
    <row r="921" spans="1:49" ht="9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</row>
    <row r="922" spans="1:49" ht="9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</row>
    <row r="923" spans="1:49" ht="9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</row>
    <row r="924" spans="1:49" ht="9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</row>
    <row r="925" spans="1:49" ht="9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</row>
    <row r="926" spans="1:49" ht="9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</row>
    <row r="927" spans="1:49" ht="9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</row>
    <row r="928" spans="1:49" ht="9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</row>
    <row r="929" spans="1:49" ht="9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</row>
    <row r="930" spans="1:49" ht="9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</row>
    <row r="931" spans="1:49" ht="9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</row>
    <row r="932" spans="1:49" ht="9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</row>
    <row r="933" spans="1:49" ht="9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</row>
    <row r="934" spans="1:49" ht="9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</row>
    <row r="935" spans="1:49" ht="9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</row>
    <row r="936" spans="1:49" ht="9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</row>
    <row r="937" spans="1:49" ht="9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</row>
    <row r="938" spans="1:49" ht="9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</row>
    <row r="939" spans="1:49" ht="9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</row>
    <row r="940" spans="1:49" ht="9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</row>
    <row r="941" spans="1:49" ht="9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</row>
    <row r="942" spans="1:49" ht="9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</row>
    <row r="943" spans="1:49" ht="9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</row>
    <row r="944" spans="1:49" ht="9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</row>
    <row r="945" spans="1:49" ht="9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</row>
    <row r="946" spans="1:49" ht="9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</row>
    <row r="947" spans="1:49" ht="9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</row>
    <row r="948" spans="1:49" ht="9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</row>
    <row r="949" spans="1:49" ht="9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</row>
    <row r="950" spans="1:49" ht="9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</row>
    <row r="951" spans="1:49" ht="9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</row>
    <row r="952" spans="1:49" ht="9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</row>
    <row r="953" spans="1:49" ht="9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</row>
    <row r="954" spans="1:49" ht="9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</row>
    <row r="955" spans="1:49" ht="9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</row>
    <row r="956" spans="1:49" ht="9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</row>
    <row r="957" spans="1:49" ht="9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</row>
    <row r="958" spans="1:49" ht="9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</row>
    <row r="959" spans="1:49" ht="9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</row>
    <row r="960" spans="1:49" ht="9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</row>
    <row r="961" spans="1:49" ht="9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</row>
    <row r="962" spans="1:49" ht="9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</row>
    <row r="963" spans="1:49" ht="9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</row>
    <row r="964" spans="1:49" ht="9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</row>
    <row r="965" spans="1:49" ht="9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</row>
    <row r="966" spans="1:49" ht="9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</row>
    <row r="967" spans="1:49" ht="9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</row>
    <row r="968" spans="1:49" ht="9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</row>
    <row r="969" spans="1:49" ht="9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</row>
    <row r="970" spans="1:49" ht="9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</row>
    <row r="971" spans="1:49" ht="9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</row>
    <row r="972" spans="1:49" ht="9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</row>
    <row r="973" spans="1:49" ht="9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</row>
    <row r="974" spans="1:49" ht="9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</row>
    <row r="975" spans="1:49" ht="9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</row>
    <row r="976" spans="1:49" ht="9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</row>
    <row r="977" spans="1:49" ht="9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</row>
    <row r="978" spans="1:49" ht="9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</row>
    <row r="979" spans="1:49" ht="9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</row>
    <row r="980" spans="1:49" ht="9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</row>
    <row r="981" spans="1:49" ht="9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</row>
    <row r="982" spans="1:49" ht="9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</row>
    <row r="983" spans="1:49" ht="9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</row>
    <row r="984" spans="1:49" ht="9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</row>
    <row r="985" spans="1:49" ht="9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</row>
    <row r="986" spans="1:49" ht="9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</row>
    <row r="987" spans="1:49" ht="9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</row>
    <row r="988" spans="1:49" ht="9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</row>
    <row r="989" spans="1:49" ht="9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</row>
    <row r="990" spans="1:49" ht="9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</row>
    <row r="991" spans="1:49" ht="9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</row>
    <row r="992" spans="1:49" ht="9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</row>
    <row r="993" spans="1:49" ht="9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</row>
    <row r="994" spans="1:49" ht="9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</row>
    <row r="995" spans="1:49" ht="9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</row>
    <row r="996" spans="1:49" ht="9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</row>
    <row r="997" spans="1:49" ht="9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</row>
    <row r="998" spans="1:49" ht="9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</row>
    <row r="999" spans="1:49" ht="9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</row>
    <row r="1000" spans="1:49" ht="9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</row>
  </sheetData>
  <mergeCells count="35">
    <mergeCell ref="AC7:AC9"/>
    <mergeCell ref="L8:L9"/>
    <mergeCell ref="M8:M9"/>
    <mergeCell ref="N8:N9"/>
    <mergeCell ref="O8:O9"/>
    <mergeCell ref="C7:C9"/>
    <mergeCell ref="A10:C10"/>
    <mergeCell ref="A12:C12"/>
    <mergeCell ref="A14:C14"/>
    <mergeCell ref="A4:AC4"/>
    <mergeCell ref="A7:A9"/>
    <mergeCell ref="B7:B9"/>
    <mergeCell ref="D7:D9"/>
    <mergeCell ref="E7:E9"/>
    <mergeCell ref="H7:H9"/>
    <mergeCell ref="R8:R9"/>
    <mergeCell ref="F7:G8"/>
    <mergeCell ref="I7:K8"/>
    <mergeCell ref="L7:N7"/>
    <mergeCell ref="O7:R7"/>
    <mergeCell ref="S7:S9"/>
    <mergeCell ref="Z17:AB17"/>
    <mergeCell ref="Z18:AB18"/>
    <mergeCell ref="Z26:AB26"/>
    <mergeCell ref="P8:P9"/>
    <mergeCell ref="Q8:Q9"/>
    <mergeCell ref="T7:T9"/>
    <mergeCell ref="Z7:Z9"/>
    <mergeCell ref="AA7:AA9"/>
    <mergeCell ref="AB7:AB9"/>
    <mergeCell ref="U7:X7"/>
    <mergeCell ref="Y7:Y9"/>
    <mergeCell ref="U8:U9"/>
    <mergeCell ref="V8:W8"/>
    <mergeCell ref="X8:X9"/>
  </mergeCells>
  <dataValidations count="2">
    <dataValidation type="list" allowBlank="1" showErrorMessage="1" sqref="P5">
      <formula1>"2024,2025,2026"</formula1>
    </dataValidation>
    <dataValidation type="list" allowBlank="1" showErrorMessage="1" sqref="N5">
      <formula1>"1,2,3,4,5,6,7,8,9,10,11,12"</formula1>
    </dataValidation>
  </dataValidations>
  <pageMargins left="0.2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LƯƠNG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2025-11-01T05:20:51Z</dcterms:modified>
</cp:coreProperties>
</file>