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416" activeTab="0"/>
  </bookViews>
  <sheets>
    <sheet name="Sheet1" sheetId="1" r:id="rId1"/>
  </sheets>
  <definedNames/>
  <calcPr fullCalcOnLoad="1"/>
</workbook>
</file>

<file path=xl/sharedStrings.xml><?xml version="1.0" encoding="utf-8"?>
<sst xmlns="http://schemas.openxmlformats.org/spreadsheetml/2006/main" count="15" uniqueCount="15">
  <si>
    <t>Tháng 1</t>
  </si>
  <si>
    <t>Tháng 2</t>
  </si>
  <si>
    <t>Tháng 3</t>
  </si>
  <si>
    <t>Tháng 4</t>
  </si>
  <si>
    <t>Tháng 5</t>
  </si>
  <si>
    <t>Tháng 6</t>
  </si>
  <si>
    <t>Hướng dẫn</t>
  </si>
  <si>
    <t>Tiền lương đóng BHXH 06 tháng liền kề trước khi nghỉ việc (đồng)</t>
  </si>
  <si>
    <r>
      <t xml:space="preserve">Khách hàng nhập thông tin tại ô màu vàng mức tiền lương đóng BHXH 06 tháng liền kề trước khi nghỉ việc hưởng chế độ thai sản; kết quả sẽ hiển thị ở ô màu đỏ.
</t>
    </r>
    <r>
      <rPr>
        <b/>
        <i/>
        <sz val="12"/>
        <color indexed="8"/>
        <rFont val="Times New Roman"/>
        <family val="1"/>
      </rPr>
      <t>Lưu ý:</t>
    </r>
    <r>
      <rPr>
        <i/>
        <sz val="12"/>
        <color indexed="8"/>
        <rFont val="Times New Roman"/>
        <family val="1"/>
      </rPr>
      <t xml:space="preserve"> Nếu thời gian đóng bảo hiểm xã hội không liên tục thì được cộng dồn.
Mức tiền lương tháng đóng BHXH không vượt quá 20 lần mức lương cơ sở (1.490.000 đồng), tương ứng với 29.800.000 đồng</t>
    </r>
  </si>
  <si>
    <t>Pháp Lý Khởi Nghiệp</t>
  </si>
  <si>
    <t>MỨC HƯỞNG CHẾ ĐỘ THAI SẢN KHI SINH CON</t>
  </si>
  <si>
    <t>Trợ cấp một lần khi sinh con</t>
  </si>
  <si>
    <t>Mức hưởng (đồng/tháng)</t>
  </si>
  <si>
    <t>Số con sinh ra</t>
  </si>
  <si>
    <t>Tổng số tiền NLĐ được nhận khi sinh con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</si>
</sst>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0.0"/>
  </numFmts>
  <fonts count="51">
    <font>
      <sz val="11"/>
      <color theme="1"/>
      <name val="Calibri"/>
      <family val="2"/>
    </font>
    <font>
      <sz val="11"/>
      <color indexed="8"/>
      <name val="Calibri"/>
      <family val="2"/>
    </font>
    <font>
      <sz val="11"/>
      <color indexed="9"/>
      <name val="Calibri"/>
      <family val="2"/>
    </font>
    <font>
      <sz val="12"/>
      <color indexed="8"/>
      <name val="Times New Roman"/>
      <family val="1"/>
    </font>
    <font>
      <b/>
      <sz val="12"/>
      <color indexed="8"/>
      <name val="Times New Roman"/>
      <family val="1"/>
    </font>
    <font>
      <b/>
      <sz val="12"/>
      <name val="Times New Roman"/>
      <family val="1"/>
    </font>
    <font>
      <b/>
      <sz val="12"/>
      <color indexed="9"/>
      <name val="Times New Roman"/>
      <family val="1"/>
    </font>
    <font>
      <b/>
      <i/>
      <sz val="12"/>
      <color indexed="8"/>
      <name val="Times New Roman"/>
      <family val="1"/>
    </font>
    <font>
      <i/>
      <sz val="12"/>
      <color indexed="8"/>
      <name val="Times New Roman"/>
      <family val="1"/>
    </font>
    <font>
      <b/>
      <i/>
      <sz val="12"/>
      <color indexed="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4"/>
      <color indexed="8"/>
      <name val="Times New Roman"/>
      <family val="1"/>
    </font>
    <font>
      <sz val="12"/>
      <color indexed="10"/>
      <name val="Times New Roman"/>
      <family val="1"/>
    </font>
    <font>
      <b/>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sz val="12"/>
      <color theme="0"/>
      <name val="Times New Roman"/>
      <family val="1"/>
    </font>
    <font>
      <b/>
      <i/>
      <sz val="12"/>
      <color theme="0"/>
      <name val="Times New Roman"/>
      <family val="1"/>
    </font>
    <font>
      <b/>
      <sz val="14"/>
      <color theme="1"/>
      <name val="Times New Roman"/>
      <family val="1"/>
    </font>
    <font>
      <sz val="12"/>
      <color rgb="FFFF0000"/>
      <name val="Times New Roman"/>
      <family val="1"/>
    </font>
    <font>
      <b/>
      <sz val="12"/>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thin"/>
      <top style="thin"/>
      <bottom style="thin"/>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right style="medium"/>
      <top>
        <color indexed="63"/>
      </top>
      <bottom>
        <color indexed="63"/>
      </bottom>
    </border>
    <border>
      <left/>
      <right style="medium"/>
      <top style="medium"/>
      <bottom style="medium"/>
    </border>
    <border>
      <left>
        <color indexed="63"/>
      </left>
      <right style="medium"/>
      <top>
        <color indexed="63"/>
      </top>
      <bottom style="medium"/>
    </border>
    <border>
      <left>
        <color indexed="63"/>
      </left>
      <right style="thin"/>
      <top>
        <color indexed="63"/>
      </top>
      <bottom style="thin"/>
    </border>
    <border>
      <left/>
      <right style="thin"/>
      <top style="thin"/>
      <bottom style="thin"/>
    </border>
    <border>
      <left>
        <color indexed="63"/>
      </left>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Font="1" applyAlignment="1">
      <alignment/>
    </xf>
    <xf numFmtId="0" fontId="44" fillId="0" borderId="10" xfId="0" applyFont="1" applyBorder="1" applyAlignment="1">
      <alignment vertical="center"/>
    </xf>
    <xf numFmtId="0" fontId="44" fillId="0" borderId="11" xfId="0" applyFont="1" applyBorder="1" applyAlignment="1">
      <alignment vertical="center"/>
    </xf>
    <xf numFmtId="0" fontId="44" fillId="0" borderId="0" xfId="0" applyFont="1" applyAlignment="1">
      <alignment/>
    </xf>
    <xf numFmtId="0" fontId="44" fillId="0" borderId="12" xfId="0" applyFont="1" applyBorder="1" applyAlignment="1">
      <alignment horizontal="left" vertical="center" wrapText="1"/>
    </xf>
    <xf numFmtId="0" fontId="45" fillId="14" borderId="12" xfId="0" applyFont="1" applyFill="1" applyBorder="1" applyAlignment="1">
      <alignment horizontal="center" vertical="center"/>
    </xf>
    <xf numFmtId="0" fontId="28" fillId="33" borderId="13" xfId="0" applyFont="1" applyFill="1" applyBorder="1" applyAlignment="1">
      <alignment/>
    </xf>
    <xf numFmtId="3" fontId="45" fillId="0" borderId="14" xfId="0" applyNumberFormat="1" applyFont="1" applyBorder="1" applyAlignment="1">
      <alignment horizontal="center" vertical="center"/>
    </xf>
    <xf numFmtId="0" fontId="44" fillId="8" borderId="15" xfId="0" applyFont="1" applyFill="1" applyBorder="1" applyAlignment="1">
      <alignment horizontal="center" vertical="center"/>
    </xf>
    <xf numFmtId="0" fontId="44" fillId="8" borderId="16" xfId="0" applyFont="1" applyFill="1" applyBorder="1" applyAlignment="1">
      <alignment horizontal="center" vertical="center"/>
    </xf>
    <xf numFmtId="0" fontId="5" fillId="8" borderId="15"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46" fillId="33" borderId="0" xfId="0" applyFont="1" applyFill="1" applyBorder="1" applyAlignment="1">
      <alignment vertical="center" wrapText="1"/>
    </xf>
    <xf numFmtId="0" fontId="47" fillId="33" borderId="0" xfId="0" applyFont="1" applyFill="1" applyBorder="1" applyAlignment="1">
      <alignment horizontal="center" vertical="center" wrapText="1"/>
    </xf>
    <xf numFmtId="0" fontId="46" fillId="33" borderId="17" xfId="0" applyFont="1" applyFill="1" applyBorder="1" applyAlignment="1">
      <alignment vertical="center" wrapText="1"/>
    </xf>
    <xf numFmtId="0" fontId="0" fillId="14" borderId="15" xfId="0" applyFill="1" applyBorder="1" applyAlignment="1">
      <alignment/>
    </xf>
    <xf numFmtId="0" fontId="48" fillId="14" borderId="15" xfId="0" applyFont="1" applyFill="1" applyBorder="1" applyAlignment="1">
      <alignment horizontal="center" vertical="center" wrapText="1"/>
    </xf>
    <xf numFmtId="0" fontId="48" fillId="14" borderId="16" xfId="0" applyFont="1" applyFill="1" applyBorder="1" applyAlignment="1">
      <alignment horizontal="center" vertical="center" wrapText="1"/>
    </xf>
    <xf numFmtId="0" fontId="48" fillId="14" borderId="18" xfId="0" applyFont="1" applyFill="1" applyBorder="1" applyAlignment="1">
      <alignment horizontal="center" vertical="center" wrapText="1"/>
    </xf>
    <xf numFmtId="3" fontId="45" fillId="0" borderId="19" xfId="0" applyNumberFormat="1" applyFont="1" applyBorder="1" applyAlignment="1">
      <alignment horizontal="center" vertical="center"/>
    </xf>
    <xf numFmtId="3" fontId="44" fillId="34" borderId="15" xfId="0" applyNumberFormat="1" applyFont="1" applyFill="1" applyBorder="1" applyAlignment="1">
      <alignment horizontal="center" vertical="center"/>
    </xf>
    <xf numFmtId="3" fontId="44" fillId="34" borderId="16" xfId="0" applyNumberFormat="1" applyFont="1" applyFill="1" applyBorder="1" applyAlignment="1">
      <alignment horizontal="center" vertical="center"/>
    </xf>
    <xf numFmtId="0" fontId="44" fillId="35" borderId="14" xfId="0" applyFont="1" applyFill="1" applyBorder="1" applyAlignment="1">
      <alignment horizontal="center" vertical="center" wrapText="1"/>
    </xf>
    <xf numFmtId="3" fontId="28" fillId="0" borderId="0" xfId="0" applyNumberFormat="1" applyFont="1" applyFill="1" applyAlignment="1">
      <alignment/>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4" fillId="0" borderId="23" xfId="0" applyFont="1" applyBorder="1" applyAlignment="1">
      <alignment vertical="center"/>
    </xf>
    <xf numFmtId="3" fontId="44" fillId="35" borderId="24" xfId="0" applyNumberFormat="1" applyFont="1" applyFill="1" applyBorder="1" applyAlignment="1">
      <alignment vertical="center"/>
    </xf>
    <xf numFmtId="3" fontId="44" fillId="35" borderId="25" xfId="0" applyNumberFormat="1" applyFont="1" applyFill="1" applyBorder="1" applyAlignment="1">
      <alignment vertical="center"/>
    </xf>
    <xf numFmtId="3" fontId="44" fillId="35" borderId="26" xfId="0" applyNumberFormat="1" applyFont="1" applyFill="1" applyBorder="1" applyAlignment="1">
      <alignment vertical="center"/>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29" xfId="0" applyFont="1" applyBorder="1" applyAlignment="1">
      <alignment horizontal="center" vertical="center" wrapText="1"/>
    </xf>
    <xf numFmtId="3" fontId="45" fillId="0" borderId="30" xfId="0" applyNumberFormat="1" applyFont="1" applyBorder="1" applyAlignment="1">
      <alignment horizontal="center" vertical="center"/>
    </xf>
    <xf numFmtId="3" fontId="45" fillId="0" borderId="31" xfId="0" applyNumberFormat="1" applyFont="1" applyBorder="1" applyAlignment="1">
      <alignment horizontal="center" vertical="center"/>
    </xf>
    <xf numFmtId="3" fontId="45" fillId="0" borderId="32" xfId="0" applyNumberFormat="1" applyFont="1" applyBorder="1" applyAlignment="1">
      <alignment horizontal="center" vertical="center"/>
    </xf>
    <xf numFmtId="3" fontId="50" fillId="0" borderId="14" xfId="0" applyNumberFormat="1" applyFont="1" applyBorder="1" applyAlignment="1">
      <alignment horizontal="center" vertical="center"/>
    </xf>
    <xf numFmtId="0" fontId="5" fillId="15" borderId="14" xfId="0" applyFont="1" applyFill="1" applyBorder="1" applyAlignment="1">
      <alignment horizontal="center" vertical="center" wrapText="1"/>
    </xf>
    <xf numFmtId="0" fontId="46" fillId="36" borderId="15" xfId="0" applyFont="1" applyFill="1" applyBorder="1" applyAlignment="1">
      <alignment horizontal="center" vertical="center" wrapText="1"/>
    </xf>
    <xf numFmtId="0" fontId="46" fillId="36" borderId="16" xfId="0" applyFont="1" applyFill="1" applyBorder="1" applyAlignment="1">
      <alignment horizontal="center" vertical="center" wrapText="1"/>
    </xf>
    <xf numFmtId="0" fontId="46" fillId="36" borderId="18"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581025</xdr:colOff>
      <xdr:row>1</xdr:row>
      <xdr:rowOff>19050</xdr:rowOff>
    </xdr:to>
    <xdr:pic>
      <xdr:nvPicPr>
        <xdr:cNvPr id="1" name="Picture 1"/>
        <xdr:cNvPicPr preferRelativeResize="1">
          <a:picLocks noChangeAspect="1"/>
        </xdr:cNvPicPr>
      </xdr:nvPicPr>
      <xdr:blipFill>
        <a:blip r:embed="rId1"/>
        <a:stretch>
          <a:fillRect/>
        </a:stretch>
      </xdr:blipFill>
      <xdr:spPr>
        <a:xfrm>
          <a:off x="38100" y="0"/>
          <a:ext cx="54292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zoomScalePageLayoutView="0" workbookViewId="0" topLeftCell="A1">
      <selection activeCell="E11" sqref="E11"/>
    </sheetView>
  </sheetViews>
  <sheetFormatPr defaultColWidth="9.140625" defaultRowHeight="15"/>
  <cols>
    <col min="1" max="1" width="9.28125" style="0" customWidth="1"/>
    <col min="2" max="2" width="23.140625" style="0" customWidth="1"/>
    <col min="3" max="3" width="15.28125" style="0" customWidth="1"/>
    <col min="4" max="4" width="18.140625" style="0" customWidth="1"/>
    <col min="5" max="5" width="25.421875" style="0" customWidth="1"/>
  </cols>
  <sheetData>
    <row r="1" spans="1:5" ht="42" customHeight="1" thickBot="1">
      <c r="A1" s="15"/>
      <c r="B1" s="16" t="s">
        <v>10</v>
      </c>
      <c r="C1" s="17"/>
      <c r="D1" s="17"/>
      <c r="E1" s="18"/>
    </row>
    <row r="2" spans="1:13" ht="19.5" customHeight="1" thickBot="1">
      <c r="A2" s="6"/>
      <c r="B2" s="12"/>
      <c r="C2" s="13" t="s">
        <v>9</v>
      </c>
      <c r="D2" s="13"/>
      <c r="E2" s="14"/>
      <c r="G2" s="5" t="s">
        <v>6</v>
      </c>
      <c r="H2" s="5"/>
      <c r="I2" s="5"/>
      <c r="J2" s="5"/>
      <c r="K2" s="5"/>
      <c r="L2" s="5"/>
      <c r="M2" s="5"/>
    </row>
    <row r="3" spans="1:13" ht="39" customHeight="1" thickBot="1">
      <c r="A3" s="10" t="s">
        <v>7</v>
      </c>
      <c r="B3" s="11"/>
      <c r="C3" s="11"/>
      <c r="D3" s="11"/>
      <c r="E3" s="38" t="s">
        <v>12</v>
      </c>
      <c r="G3" s="4" t="s">
        <v>8</v>
      </c>
      <c r="H3" s="4"/>
      <c r="I3" s="4"/>
      <c r="J3" s="4"/>
      <c r="K3" s="4"/>
      <c r="L3" s="4"/>
      <c r="M3" s="4"/>
    </row>
    <row r="4" spans="1:13" ht="15">
      <c r="A4" s="27" t="s">
        <v>0</v>
      </c>
      <c r="B4" s="28">
        <v>5050000</v>
      </c>
      <c r="C4" s="24">
        <f>IF(B4&gt;29800000,"Mức lương tháng đóng bảo hiểm xã hội tối đa không quá 20 lần mức lương cơ sở","")&amp;IF(B5&gt;29800000,"Mức lương tháng đóng bảo hiểm xã hội tối đa không quá 20 lần mức lương cơ sở","")&amp;IF(B6&gt;29800000,"Mức lương tháng đóng bảo hiểm xã hội tối đa không quá 20 lần mức lương cơ sở","")&amp;IF(B7&gt;29800000,"Mức lương tháng đóng bảo hiểm xã hội tối đa không quá 20 lần mức lương cơ sở","")&amp;IF(B8&gt;29800000,"Mức lương tháng đóng bảo hiểm xã hội tối đa không quá 20 lần mức lương cơ sở","")&amp;IF(B9&gt;29800000,"Mức lương tháng đóng bảo hiểm xã hội tối đa không quá 20 lần mức lương cơ sở","")</f>
      </c>
      <c r="D4" s="31"/>
      <c r="E4" s="34">
        <f>SUM(B4:B9)/6</f>
        <v>5050000</v>
      </c>
      <c r="G4" s="4"/>
      <c r="H4" s="4"/>
      <c r="I4" s="4"/>
      <c r="J4" s="4"/>
      <c r="K4" s="4"/>
      <c r="L4" s="4"/>
      <c r="M4" s="4"/>
    </row>
    <row r="5" spans="1:13" ht="15">
      <c r="A5" s="1" t="s">
        <v>1</v>
      </c>
      <c r="B5" s="29">
        <v>5050000</v>
      </c>
      <c r="C5" s="25"/>
      <c r="D5" s="32"/>
      <c r="E5" s="35"/>
      <c r="G5" s="4"/>
      <c r="H5" s="4"/>
      <c r="I5" s="4"/>
      <c r="J5" s="4"/>
      <c r="K5" s="4"/>
      <c r="L5" s="4"/>
      <c r="M5" s="4"/>
    </row>
    <row r="6" spans="1:13" ht="15">
      <c r="A6" s="1" t="s">
        <v>2</v>
      </c>
      <c r="B6" s="29">
        <v>5050000</v>
      </c>
      <c r="C6" s="25"/>
      <c r="D6" s="32"/>
      <c r="E6" s="35"/>
      <c r="G6" s="4"/>
      <c r="H6" s="4"/>
      <c r="I6" s="4"/>
      <c r="J6" s="4"/>
      <c r="K6" s="4"/>
      <c r="L6" s="4"/>
      <c r="M6" s="4"/>
    </row>
    <row r="7" spans="1:13" ht="15">
      <c r="A7" s="1" t="s">
        <v>3</v>
      </c>
      <c r="B7" s="29">
        <v>5050000</v>
      </c>
      <c r="C7" s="25"/>
      <c r="D7" s="32"/>
      <c r="E7" s="35"/>
      <c r="G7" s="4"/>
      <c r="H7" s="4"/>
      <c r="I7" s="4"/>
      <c r="J7" s="4"/>
      <c r="K7" s="4"/>
      <c r="L7" s="4"/>
      <c r="M7" s="4"/>
    </row>
    <row r="8" spans="1:13" ht="15">
      <c r="A8" s="1" t="s">
        <v>4</v>
      </c>
      <c r="B8" s="29">
        <v>5050000</v>
      </c>
      <c r="C8" s="25"/>
      <c r="D8" s="32"/>
      <c r="E8" s="35"/>
      <c r="G8" s="4"/>
      <c r="H8" s="4"/>
      <c r="I8" s="4"/>
      <c r="J8" s="4"/>
      <c r="K8" s="4"/>
      <c r="L8" s="4"/>
      <c r="M8" s="4"/>
    </row>
    <row r="9" spans="1:5" ht="15.75" thickBot="1">
      <c r="A9" s="2" t="s">
        <v>5</v>
      </c>
      <c r="B9" s="30">
        <v>5050000</v>
      </c>
      <c r="C9" s="26"/>
      <c r="D9" s="33"/>
      <c r="E9" s="36"/>
    </row>
    <row r="10" spans="1:6" ht="15.75" thickBot="1">
      <c r="A10" s="20" t="s">
        <v>13</v>
      </c>
      <c r="B10" s="21"/>
      <c r="C10" s="21"/>
      <c r="D10" s="22">
        <v>1</v>
      </c>
      <c r="E10" s="19"/>
      <c r="F10" s="23"/>
    </row>
    <row r="11" spans="1:5" ht="24" customHeight="1" thickBot="1">
      <c r="A11" s="8" t="s">
        <v>11</v>
      </c>
      <c r="B11" s="9"/>
      <c r="C11" s="9"/>
      <c r="D11" s="9"/>
      <c r="E11" s="7">
        <f>2*1490000</f>
        <v>2980000</v>
      </c>
    </row>
    <row r="12" spans="1:5" ht="29.25" customHeight="1" thickBot="1">
      <c r="A12" s="3"/>
      <c r="B12" s="39" t="s">
        <v>14</v>
      </c>
      <c r="C12" s="40"/>
      <c r="D12" s="41"/>
      <c r="E12" s="37">
        <f>(E4*6)+(E11*D10)+(E4*(D10-1))</f>
        <v>33280000</v>
      </c>
    </row>
    <row r="14" ht="23.25" customHeight="1"/>
    <row r="15" ht="14.25" customHeight="1"/>
    <row r="16" ht="15" customHeight="1"/>
    <row r="17" ht="15" customHeight="1"/>
    <row r="18" ht="15" customHeight="1"/>
    <row r="19" ht="15" customHeight="1"/>
    <row r="20" ht="15" customHeight="1"/>
  </sheetData>
  <sheetProtection/>
  <mergeCells count="10">
    <mergeCell ref="G2:M2"/>
    <mergeCell ref="G3:M8"/>
    <mergeCell ref="B1:E1"/>
    <mergeCell ref="A11:D11"/>
    <mergeCell ref="A10:C10"/>
    <mergeCell ref="E4:E9"/>
    <mergeCell ref="C4:D9"/>
    <mergeCell ref="A3:D3"/>
    <mergeCell ref="C2:D2"/>
    <mergeCell ref="B12:D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adminpc</dc:creator>
  <cp:keywords/>
  <dc:description/>
  <cp:lastModifiedBy>adminpc</cp:lastModifiedBy>
  <dcterms:created xsi:type="dcterms:W3CDTF">2022-10-19T00:55:39Z</dcterms:created>
  <dcterms:modified xsi:type="dcterms:W3CDTF">2022-10-19T04:46:50Z</dcterms:modified>
  <cp:category/>
  <cp:version/>
  <cp:contentType/>
  <cp:contentStatus/>
</cp:coreProperties>
</file>